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60" yWindow="50" windowWidth="11300" windowHeight="6500"/>
  </bookViews>
  <sheets>
    <sheet name="1" sheetId="3" r:id="rId1"/>
    <sheet name="2 (2)" sheetId="8" r:id="rId2"/>
    <sheet name="2" sheetId="5" r:id="rId3"/>
    <sheet name="3" sheetId="6" r:id="rId4"/>
  </sheets>
  <definedNames>
    <definedName name="_xlnm.Print_Area" localSheetId="0">'1'!$A$1:$AI$48</definedName>
  </definedNames>
  <calcPr calcId="124519"/>
</workbook>
</file>

<file path=xl/calcChain.xml><?xml version="1.0" encoding="utf-8"?>
<calcChain xmlns="http://schemas.openxmlformats.org/spreadsheetml/2006/main">
  <c r="AF22" i="6"/>
  <c r="AG22"/>
  <c r="AH22"/>
  <c r="AI22"/>
  <c r="L15"/>
  <c r="M15"/>
  <c r="O15"/>
  <c r="O12"/>
  <c r="N12"/>
  <c r="N15" s="1"/>
  <c r="L22"/>
  <c r="M22"/>
  <c r="V22"/>
  <c r="W22"/>
  <c r="X22"/>
  <c r="AA14"/>
  <c r="AB14"/>
  <c r="AF17" i="3"/>
  <c r="B16" i="6"/>
  <c r="C16"/>
  <c r="AH18"/>
  <c r="AG18"/>
  <c r="AF18"/>
  <c r="C14" i="8"/>
  <c r="B14"/>
  <c r="D13"/>
  <c r="D12"/>
  <c r="D11"/>
  <c r="D10"/>
  <c r="D9"/>
  <c r="D8"/>
  <c r="D7"/>
  <c r="D6"/>
  <c r="D5"/>
  <c r="AD17" i="3"/>
  <c r="AE17"/>
  <c r="AF16"/>
  <c r="J23" i="5"/>
  <c r="K23"/>
  <c r="Y13" i="6"/>
  <c r="X13"/>
  <c r="Y15"/>
  <c r="X15"/>
  <c r="X16"/>
  <c r="Y16"/>
  <c r="D25" i="5"/>
  <c r="E25"/>
  <c r="S20" i="6"/>
  <c r="T20"/>
  <c r="B22"/>
  <c r="C22"/>
  <c r="G22"/>
  <c r="H22"/>
  <c r="J20"/>
  <c r="J22" s="1"/>
  <c r="I20"/>
  <c r="I22" s="1"/>
  <c r="R22"/>
  <c r="Q22"/>
  <c r="AB22"/>
  <c r="AA22"/>
  <c r="AD21"/>
  <c r="AC21"/>
  <c r="AD20"/>
  <c r="AC20"/>
  <c r="AD19"/>
  <c r="AC19"/>
  <c r="AD18"/>
  <c r="AC18"/>
  <c r="AD17"/>
  <c r="AC17"/>
  <c r="Y21"/>
  <c r="X21"/>
  <c r="Y20"/>
  <c r="X20"/>
  <c r="Y19"/>
  <c r="X19"/>
  <c r="Y18"/>
  <c r="X18"/>
  <c r="Y17"/>
  <c r="X17"/>
  <c r="R17"/>
  <c r="Q17"/>
  <c r="AG13"/>
  <c r="AF13"/>
  <c r="G17"/>
  <c r="H17"/>
  <c r="L9"/>
  <c r="M9"/>
  <c r="Q6"/>
  <c r="R6"/>
  <c r="V10"/>
  <c r="W10"/>
  <c r="AA7"/>
  <c r="AB7"/>
  <c r="AF7"/>
  <c r="AG7"/>
  <c r="AI11"/>
  <c r="AH11"/>
  <c r="AH13" s="1"/>
  <c r="AI10"/>
  <c r="AH10"/>
  <c r="AD13"/>
  <c r="AC13"/>
  <c r="AD12"/>
  <c r="AC12"/>
  <c r="AD11"/>
  <c r="AC11"/>
  <c r="AD10"/>
  <c r="AC10"/>
  <c r="AC14" s="1"/>
  <c r="AI6"/>
  <c r="AH6"/>
  <c r="AI5"/>
  <c r="AH5"/>
  <c r="AI4"/>
  <c r="AH4"/>
  <c r="E15"/>
  <c r="E14"/>
  <c r="E13"/>
  <c r="E12"/>
  <c r="E11"/>
  <c r="E10"/>
  <c r="E9"/>
  <c r="E8"/>
  <c r="E7"/>
  <c r="E6"/>
  <c r="E5"/>
  <c r="T19"/>
  <c r="S19"/>
  <c r="S22" s="1"/>
  <c r="AD6"/>
  <c r="AC6"/>
  <c r="AD5"/>
  <c r="AC5"/>
  <c r="X6"/>
  <c r="Y6"/>
  <c r="X7"/>
  <c r="Y7"/>
  <c r="X8"/>
  <c r="Y8"/>
  <c r="X9"/>
  <c r="Y9"/>
  <c r="Y5"/>
  <c r="X5"/>
  <c r="X4"/>
  <c r="Y4"/>
  <c r="N7"/>
  <c r="O7"/>
  <c r="N8"/>
  <c r="O8"/>
  <c r="O21"/>
  <c r="N21"/>
  <c r="O20"/>
  <c r="N20"/>
  <c r="O19"/>
  <c r="N19"/>
  <c r="O18"/>
  <c r="N18"/>
  <c r="D15"/>
  <c r="D14"/>
  <c r="D6"/>
  <c r="D7"/>
  <c r="D8"/>
  <c r="D9"/>
  <c r="D10"/>
  <c r="D11"/>
  <c r="D12"/>
  <c r="D13"/>
  <c r="AD4"/>
  <c r="AC4"/>
  <c r="I14"/>
  <c r="J14"/>
  <c r="I15"/>
  <c r="J15"/>
  <c r="I16"/>
  <c r="J16"/>
  <c r="P22" i="5"/>
  <c r="Q22"/>
  <c r="P23"/>
  <c r="Q23"/>
  <c r="P24"/>
  <c r="Q24"/>
  <c r="P25"/>
  <c r="Q25"/>
  <c r="Q21"/>
  <c r="P21"/>
  <c r="Q20"/>
  <c r="P20"/>
  <c r="J7" i="3"/>
  <c r="Z39"/>
  <c r="Z25"/>
  <c r="S33"/>
  <c r="R33"/>
  <c r="U12"/>
  <c r="V12"/>
  <c r="R12"/>
  <c r="S12"/>
  <c r="O12"/>
  <c r="P12"/>
  <c r="E48"/>
  <c r="F48"/>
  <c r="C48"/>
  <c r="B48"/>
  <c r="V41"/>
  <c r="U41"/>
  <c r="S48"/>
  <c r="R48"/>
  <c r="P48"/>
  <c r="O48"/>
  <c r="Y48"/>
  <c r="X48"/>
  <c r="AH12"/>
  <c r="AG12"/>
  <c r="Y12"/>
  <c r="X12"/>
  <c r="AI11"/>
  <c r="Z11"/>
  <c r="M26"/>
  <c r="M27"/>
  <c r="J26"/>
  <c r="J27"/>
  <c r="G26"/>
  <c r="G27"/>
  <c r="M23"/>
  <c r="M25"/>
  <c r="J23"/>
  <c r="J25"/>
  <c r="I8" i="6"/>
  <c r="J8"/>
  <c r="I9"/>
  <c r="J9"/>
  <c r="I10"/>
  <c r="J10"/>
  <c r="I11"/>
  <c r="J11"/>
  <c r="I12"/>
  <c r="J12"/>
  <c r="I13"/>
  <c r="J13"/>
  <c r="D19"/>
  <c r="E19"/>
  <c r="D20"/>
  <c r="E20"/>
  <c r="D21"/>
  <c r="E21"/>
  <c r="P15" i="5"/>
  <c r="Q15"/>
  <c r="P16"/>
  <c r="Q16"/>
  <c r="D29" i="3"/>
  <c r="Z47"/>
  <c r="T47"/>
  <c r="Q47"/>
  <c r="G47"/>
  <c r="D47"/>
  <c r="AF10"/>
  <c r="AC10"/>
  <c r="D10"/>
  <c r="AE12"/>
  <c r="AD12"/>
  <c r="AB12"/>
  <c r="AA12"/>
  <c r="K22" i="5"/>
  <c r="J22"/>
  <c r="K21"/>
  <c r="J21"/>
  <c r="K20"/>
  <c r="J20"/>
  <c r="E24"/>
  <c r="D24"/>
  <c r="E23"/>
  <c r="D23"/>
  <c r="E22"/>
  <c r="D22"/>
  <c r="E21"/>
  <c r="D21"/>
  <c r="E20"/>
  <c r="D20"/>
  <c r="J6" i="6"/>
  <c r="M38" i="3"/>
  <c r="J35"/>
  <c r="G35"/>
  <c r="N6" i="6"/>
  <c r="N5"/>
  <c r="N4"/>
  <c r="D5"/>
  <c r="S15"/>
  <c r="S14"/>
  <c r="S13"/>
  <c r="S12"/>
  <c r="S11"/>
  <c r="S10"/>
  <c r="S9"/>
  <c r="S5"/>
  <c r="S4"/>
  <c r="I7"/>
  <c r="I6"/>
  <c r="I5"/>
  <c r="I4"/>
  <c r="D4"/>
  <c r="N22" l="1"/>
  <c r="AC7"/>
  <c r="D14" i="8"/>
  <c r="A3"/>
  <c r="AI12" i="3"/>
  <c r="AG5"/>
  <c r="S6" i="6"/>
  <c r="N9"/>
  <c r="AH7"/>
  <c r="X10"/>
  <c r="D22"/>
  <c r="I17"/>
  <c r="S17"/>
  <c r="AC22"/>
  <c r="D16"/>
  <c r="AF12" i="3"/>
  <c r="AA5"/>
  <c r="AD5"/>
  <c r="AC12"/>
  <c r="D32"/>
  <c r="D33"/>
  <c r="D34"/>
  <c r="D35"/>
  <c r="AB27"/>
  <c r="AA27"/>
  <c r="Y33"/>
  <c r="X33"/>
  <c r="P33"/>
  <c r="O33"/>
  <c r="K15" i="5"/>
  <c r="J15"/>
  <c r="K14"/>
  <c r="J14"/>
  <c r="K13"/>
  <c r="J13"/>
  <c r="K12"/>
  <c r="J12"/>
  <c r="AA14" i="3" l="1"/>
  <c r="O14"/>
  <c r="X14"/>
  <c r="AH33"/>
  <c r="AG29" s="1"/>
  <c r="AG33"/>
  <c r="AI32"/>
  <c r="AG17"/>
  <c r="AH17"/>
  <c r="AI16"/>
  <c r="D46"/>
  <c r="D45"/>
  <c r="D44"/>
  <c r="D43"/>
  <c r="D42"/>
  <c r="D41"/>
  <c r="D40"/>
  <c r="D39"/>
  <c r="D38"/>
  <c r="D37"/>
  <c r="D31"/>
  <c r="G46"/>
  <c r="G45"/>
  <c r="G39"/>
  <c r="G38"/>
  <c r="G37"/>
  <c r="J46"/>
  <c r="J45"/>
  <c r="J39"/>
  <c r="J38"/>
  <c r="J37"/>
  <c r="M45"/>
  <c r="M46"/>
  <c r="M39"/>
  <c r="M37"/>
  <c r="M22"/>
  <c r="M20"/>
  <c r="M19"/>
  <c r="J22"/>
  <c r="J20"/>
  <c r="J19"/>
  <c r="AC25"/>
  <c r="AC20"/>
  <c r="AC19"/>
  <c r="AC18"/>
  <c r="Z27"/>
  <c r="Z26"/>
  <c r="Z24"/>
  <c r="Z23"/>
  <c r="Z19"/>
  <c r="Z18"/>
  <c r="Z16"/>
  <c r="W22"/>
  <c r="W21"/>
  <c r="T26"/>
  <c r="Q16"/>
  <c r="Q18"/>
  <c r="Q19"/>
  <c r="Q20"/>
  <c r="Q21"/>
  <c r="Q22"/>
  <c r="Q23"/>
  <c r="Q24"/>
  <c r="Q25"/>
  <c r="Q26"/>
  <c r="Q14" i="5"/>
  <c r="P14"/>
  <c r="Q13"/>
  <c r="P13"/>
  <c r="Q12"/>
  <c r="P12"/>
  <c r="Q7"/>
  <c r="P7"/>
  <c r="Q6"/>
  <c r="P6"/>
  <c r="Q5"/>
  <c r="P5"/>
  <c r="Q4"/>
  <c r="P4"/>
  <c r="Q3"/>
  <c r="P3"/>
  <c r="D16" i="3"/>
  <c r="G18"/>
  <c r="G19"/>
  <c r="G20"/>
  <c r="G21"/>
  <c r="G22"/>
  <c r="G23"/>
  <c r="G24"/>
  <c r="G25"/>
  <c r="D18"/>
  <c r="D19"/>
  <c r="D20"/>
  <c r="D21"/>
  <c r="D22"/>
  <c r="D23"/>
  <c r="D24"/>
  <c r="D25"/>
  <c r="D26"/>
  <c r="D27"/>
  <c r="T15" i="6"/>
  <c r="E15" i="5"/>
  <c r="D15"/>
  <c r="E14"/>
  <c r="D14"/>
  <c r="E13"/>
  <c r="D13"/>
  <c r="E12"/>
  <c r="D12"/>
  <c r="J7"/>
  <c r="K7"/>
  <c r="J8"/>
  <c r="K8"/>
  <c r="AG14" i="3" l="1"/>
  <c r="AD14"/>
  <c r="AI33"/>
  <c r="AI17"/>
  <c r="J4" i="5"/>
  <c r="J5"/>
  <c r="J6"/>
  <c r="J3"/>
  <c r="D4"/>
  <c r="D5"/>
  <c r="D6"/>
  <c r="D3"/>
  <c r="AH41" i="3"/>
  <c r="AG41"/>
  <c r="AE41"/>
  <c r="AD35" s="1"/>
  <c r="AD41"/>
  <c r="AB41"/>
  <c r="AA41"/>
  <c r="Y41"/>
  <c r="X41"/>
  <c r="R41"/>
  <c r="AE33"/>
  <c r="AD29" s="1"/>
  <c r="AD33"/>
  <c r="AB33"/>
  <c r="AA33"/>
  <c r="R14"/>
  <c r="O43"/>
  <c r="L48"/>
  <c r="K48"/>
  <c r="I48"/>
  <c r="H48"/>
  <c r="X35" l="1"/>
  <c r="AA29"/>
  <c r="H5"/>
  <c r="K5"/>
  <c r="AA35"/>
  <c r="AG35"/>
  <c r="Z46"/>
  <c r="W45"/>
  <c r="T46"/>
  <c r="T45"/>
  <c r="Q48"/>
  <c r="Q46"/>
  <c r="Q45"/>
  <c r="T38"/>
  <c r="T37"/>
  <c r="Q38"/>
  <c r="Q37"/>
  <c r="M8"/>
  <c r="M48"/>
  <c r="M7"/>
  <c r="J8"/>
  <c r="J48"/>
  <c r="G8"/>
  <c r="G9"/>
  <c r="G7"/>
  <c r="AI40"/>
  <c r="AI41"/>
  <c r="AF40"/>
  <c r="AF41"/>
  <c r="AC39"/>
  <c r="Z40"/>
  <c r="AF32"/>
  <c r="AF31"/>
  <c r="AC32"/>
  <c r="AC31"/>
  <c r="Z31"/>
  <c r="Z32"/>
  <c r="W37"/>
  <c r="W38"/>
  <c r="W39"/>
  <c r="W40"/>
  <c r="T20"/>
  <c r="T21"/>
  <c r="T22"/>
  <c r="T23"/>
  <c r="T24"/>
  <c r="Q31"/>
  <c r="AC27"/>
  <c r="Z8"/>
  <c r="W9"/>
  <c r="W10"/>
  <c r="T8"/>
  <c r="T9"/>
  <c r="T7"/>
  <c r="Q8"/>
  <c r="Q9"/>
  <c r="Q7"/>
  <c r="D8"/>
  <c r="D9"/>
  <c r="T14" i="6"/>
  <c r="Z33" i="3"/>
  <c r="E4" i="6"/>
  <c r="T5"/>
  <c r="T9"/>
  <c r="T10"/>
  <c r="T11"/>
  <c r="T12"/>
  <c r="T13"/>
  <c r="J5"/>
  <c r="J7"/>
  <c r="E4" i="5"/>
  <c r="E5"/>
  <c r="E6"/>
  <c r="K4"/>
  <c r="K5"/>
  <c r="K6"/>
  <c r="K3"/>
  <c r="X5" i="3"/>
  <c r="B5" l="1"/>
  <c r="Z12"/>
  <c r="E3" i="5"/>
  <c r="T4" i="6"/>
  <c r="O5"/>
  <c r="O6"/>
  <c r="O4"/>
  <c r="J4"/>
  <c r="AC41" i="3"/>
  <c r="AC33"/>
  <c r="U48"/>
  <c r="V48"/>
  <c r="P41"/>
  <c r="S41"/>
  <c r="O41"/>
  <c r="Q33"/>
  <c r="O35" l="1"/>
  <c r="T41"/>
  <c r="R35"/>
  <c r="T48"/>
  <c r="R43"/>
  <c r="U43"/>
  <c r="O5"/>
  <c r="U5"/>
  <c r="X43"/>
  <c r="R5"/>
  <c r="G48"/>
  <c r="E5"/>
  <c r="Z48"/>
  <c r="Q41"/>
  <c r="W48"/>
  <c r="Z41"/>
  <c r="T33"/>
  <c r="T12"/>
  <c r="Q12"/>
  <c r="W12"/>
  <c r="AF33"/>
  <c r="W41"/>
  <c r="D7"/>
  <c r="D48"/>
</calcChain>
</file>

<file path=xl/sharedStrings.xml><?xml version="1.0" encoding="utf-8"?>
<sst xmlns="http://schemas.openxmlformats.org/spreadsheetml/2006/main" count="513" uniqueCount="151">
  <si>
    <t>A</t>
  </si>
  <si>
    <t>F</t>
  </si>
  <si>
    <t>P</t>
  </si>
  <si>
    <t>CLASS</t>
  </si>
  <si>
    <t>AGH</t>
  </si>
  <si>
    <t>ASC</t>
  </si>
  <si>
    <t>AML</t>
  </si>
  <si>
    <t>AP</t>
  </si>
  <si>
    <t>AC</t>
  </si>
  <si>
    <t>ACP</t>
  </si>
  <si>
    <t>AEC</t>
  </si>
  <si>
    <t>AB</t>
  </si>
  <si>
    <t>AO</t>
  </si>
  <si>
    <t>AEH</t>
  </si>
  <si>
    <t>AVC</t>
  </si>
  <si>
    <t>ACS</t>
  </si>
  <si>
    <t>AOC</t>
  </si>
  <si>
    <t>%</t>
  </si>
  <si>
    <t>AZ</t>
  </si>
  <si>
    <t>AFC</t>
  </si>
  <si>
    <t>TOTAL</t>
  </si>
  <si>
    <t>AMB</t>
  </si>
  <si>
    <t xml:space="preserve">P </t>
  </si>
  <si>
    <t>APH</t>
  </si>
  <si>
    <t>APC</t>
  </si>
  <si>
    <t>AMC</t>
  </si>
  <si>
    <t>AEL</t>
  </si>
  <si>
    <t>ABA</t>
  </si>
  <si>
    <t>ACM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</si>
  <si>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</si>
  <si>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</si>
  <si>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</si>
  <si>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</si>
  <si>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</si>
  <si>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</si>
  <si>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</si>
  <si>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</si>
  <si>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</si>
  <si>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</si>
  <si>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</si>
  <si>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ENGLISH LIT.</t>
  </si>
  <si>
    <t>BIO-TECHN.</t>
  </si>
  <si>
    <t>AAM</t>
  </si>
  <si>
    <t>ANDHRA LOYOLA COLLEGE (AUTONOMOUS) :: VIJAYAWADA - 520 008</t>
  </si>
  <si>
    <t>SUBJECTS</t>
  </si>
  <si>
    <t>MICROBIO.</t>
  </si>
  <si>
    <t>BOTANY</t>
  </si>
  <si>
    <t>ZOOLOGY</t>
  </si>
  <si>
    <t>ABA - BUSINESS ADMINISTRATION</t>
  </si>
  <si>
    <t>AAM - AVIATION MANAGEMENT</t>
  </si>
  <si>
    <t>AVC - VISUAL COMMUNICATION</t>
  </si>
  <si>
    <t>AAI</t>
  </si>
  <si>
    <t>ALM</t>
  </si>
  <si>
    <t>AHM</t>
  </si>
  <si>
    <t>AHM - HOSPITALITY &amp; HOTEL ADMINISTRATION</t>
  </si>
  <si>
    <t>ALM - LOGISTICS MANAGEMENT</t>
  </si>
  <si>
    <t>STATIS. (SM)</t>
  </si>
  <si>
    <t>SKILL DEVELOPMENT COURSES</t>
  </si>
  <si>
    <t>LIFE SKILL COURSES</t>
  </si>
  <si>
    <t>SEC</t>
  </si>
  <si>
    <t>ACE - E-COMMERCE OPERATIONS</t>
  </si>
  <si>
    <t>AAG - AGRICULTURAL &amp; RURAL DEVELOPMENT</t>
  </si>
  <si>
    <t>ARO - RETAIL OPERATIONS</t>
  </si>
  <si>
    <t>ASM - AGRI STORAGE &amp; SUPPLY CHAIN MANAGEMENT</t>
  </si>
  <si>
    <t>AEP</t>
  </si>
  <si>
    <t>PUBLIC POLICY</t>
  </si>
  <si>
    <t>ANTHROPOLOGY</t>
  </si>
  <si>
    <t>APS</t>
  </si>
  <si>
    <t>ACO</t>
  </si>
  <si>
    <t>ASM</t>
  </si>
  <si>
    <t>CONTROLLER OF EXAMINATIONS</t>
  </si>
  <si>
    <t>GEN. PSYCHO.</t>
  </si>
  <si>
    <t>ANALYSIS OF THE RESULTS OF II - SEMESTER END EXAMINATIONS :: JULY - 2022</t>
  </si>
  <si>
    <t>FOOD.TECH-3</t>
  </si>
  <si>
    <t>FOOD.TECH-4</t>
  </si>
  <si>
    <t>ELECTRO.-2</t>
  </si>
  <si>
    <t>ELE. TECH.-3</t>
  </si>
  <si>
    <t>ELE. TECH.-4</t>
  </si>
  <si>
    <t>FINANCIAL ACCOUNTING</t>
  </si>
  <si>
    <t>MANAGERIAL ECONOMICS</t>
  </si>
  <si>
    <t>BUSINESS ENVIRONMENT</t>
  </si>
  <si>
    <t>ETHICS &amp; CORPORATE SOCIAL RESPONSIBILITY</t>
  </si>
  <si>
    <t>AIR CARGO MANAGEMENT</t>
  </si>
  <si>
    <t>AIRPORT OPERATIONS</t>
  </si>
  <si>
    <t>AIRLINE &amp; AIRPORT MARKETING MANAGEMENT</t>
  </si>
  <si>
    <t>TRAVEL AGENCY OPERATIONS</t>
  </si>
  <si>
    <t>WAREHOUSE MANAGEMENT</t>
  </si>
  <si>
    <t>MATERIAL HANDLING</t>
  </si>
  <si>
    <t>FIRST MILE OPERATIONS</t>
  </si>
  <si>
    <t>MARKETING MANAGEMENT</t>
  </si>
  <si>
    <t>MASS COMMUNICATION THEORIES-2</t>
  </si>
  <si>
    <t>INTRODUCTION TO JOURNALISM-3</t>
  </si>
  <si>
    <t>ELEMENTS OF FILM-4</t>
  </si>
  <si>
    <t>BROADCAST COMMUNICATION-5</t>
  </si>
  <si>
    <t>INTROD. AGROM. &amp; CLIMATE CHANGE</t>
  </si>
  <si>
    <t>FUNDAMENTALS OF PLANT PATHOLOGY</t>
  </si>
  <si>
    <t>FUNDAMENTALS OF ENTOMOLOGY</t>
  </si>
  <si>
    <t>SOIL &amp; WATER CONSERV. ENGINEERING</t>
  </si>
  <si>
    <t>BUSINESS STATISTICS</t>
  </si>
  <si>
    <t>ORGANISATIONAL BEHAVIOUR</t>
  </si>
  <si>
    <t>FORECASTING &amp; INVENTORY MANAGEMENT</t>
  </si>
  <si>
    <t>SURFACE TRANSPORTATION</t>
  </si>
  <si>
    <t>FREIGHT FORWARDING</t>
  </si>
  <si>
    <t>HOUSE KEEPING OPERATIONS</t>
  </si>
  <si>
    <t>ROOM DIVISION</t>
  </si>
  <si>
    <t>MEAT &amp; SAUCE COOKERY</t>
  </si>
  <si>
    <t>FOOD SERVICE OPERATIONS</t>
  </si>
  <si>
    <t>BASICS OF BUSINESS MANAGEMENT</t>
  </si>
  <si>
    <t>IN STORE CASHIERING &amp; MERCHANDISING OPERATIONS</t>
  </si>
  <si>
    <t>BUSINESS ECONOMICS</t>
  </si>
  <si>
    <t>OJT - RETAIL ASSOCIATE CUM CASHIER</t>
  </si>
  <si>
    <t>BUSINESS STATISTICS-1</t>
  </si>
  <si>
    <t>DERIVATIVES WITH COMMODITY FUTURES</t>
  </si>
  <si>
    <t>COST ACCOUNTING</t>
  </si>
  <si>
    <t>TRADING IN AGRI COMMODITIES</t>
  </si>
  <si>
    <t>QUALITY CONTROL, ASSURANCE &amp; AUDIT</t>
  </si>
  <si>
    <t>FUNDAMENTALS OF GENETICS</t>
  </si>
  <si>
    <t>HUMAN VALUES &amp; PROFESSIONAL ETHICS</t>
  </si>
  <si>
    <t>ENTREPRENEURSHIP DEVELOPMENT</t>
  </si>
  <si>
    <t>PUBLIC SPEAKING &amp; PRESENTATION</t>
  </si>
  <si>
    <t>PERFORMING ARTS</t>
  </si>
  <si>
    <t>SURVEY &amp; REPORTING</t>
  </si>
  <si>
    <t>SOLAR ENERGY</t>
  </si>
  <si>
    <t>EXCEL WITH VBA</t>
  </si>
  <si>
    <t>BUSINESS                                            COMMUNICATION</t>
  </si>
  <si>
    <t>FRUITS &amp; VEGETABLE PRESERVATION</t>
  </si>
  <si>
    <t>ADVERTISING</t>
  </si>
  <si>
    <t>LOGISTICS &amp; SUPPLY CHAIN MANAGEMENT</t>
  </si>
  <si>
    <t>ARO</t>
  </si>
  <si>
    <t>JOURNALISTIC REPORTING</t>
  </si>
  <si>
    <t>DAIRY TECHNOLOGY, DAIRY MICROBIOLOGY, FOOD INFESTATION CONTROL</t>
  </si>
  <si>
    <t>FOOD BIOTECHNOLOGY &amp; NEW PRODUCT DEVELOPMENT</t>
  </si>
  <si>
    <t>GRAPHIC DESIGNING</t>
  </si>
  <si>
    <t>COMPUTER APPLICATIONS                                    &amp; INFORMATION TECHNOLOGY</t>
  </si>
  <si>
    <t>MICE INDUSTRY</t>
  </si>
  <si>
    <t>AAM                        (CT)</t>
  </si>
  <si>
    <t>AAM               (MT)</t>
  </si>
  <si>
    <t>BUS. ECO.</t>
  </si>
  <si>
    <t>E-COMMERCE</t>
  </si>
  <si>
    <t>BAN.THE.PRAC.</t>
  </si>
  <si>
    <t>COMP.SCIEN-2,3</t>
  </si>
  <si>
    <t>COMP.SCI.-3,4</t>
  </si>
  <si>
    <t>COMPUTER SCIENCE                                (COMP. NETWORKS)</t>
  </si>
  <si>
    <t>AAI (DLA)</t>
  </si>
  <si>
    <t>AAI (AE)</t>
  </si>
  <si>
    <t>AAG</t>
  </si>
  <si>
    <t>SEED BED PREPARATION</t>
  </si>
  <si>
    <t>DEEP LEARNING &amp; ADVANCED EXCEL</t>
  </si>
  <si>
    <t>FIN. A/C.</t>
  </si>
  <si>
    <r>
      <t xml:space="preserve">SUBJECT WISE &amp; CLASS WISE :: REGULAR BATCH - (2021 - 2024) </t>
    </r>
    <r>
      <rPr>
        <b/>
        <sz val="11"/>
        <rFont val="Cooper Black"/>
        <family val="1"/>
      </rPr>
      <t>(AFTER REVALUATION)</t>
    </r>
  </si>
  <si>
    <t>DT:- 07-11-2022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</si>
</sst>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b/>
      <sz val="9"/>
      <name val="Bookman Old Style"/>
      <family val="1"/>
    </font>
    <font>
      <b/>
      <sz val="9"/>
      <name val="Arial"/>
      <family val="2"/>
    </font>
    <font>
      <b/>
      <sz val="12"/>
      <name val="Cambria"/>
      <family val="1"/>
      <scheme val="major"/>
    </font>
    <font>
      <sz val="9"/>
      <name val="Bookman Old Style"/>
      <family val="1"/>
    </font>
    <font>
      <b/>
      <sz val="9"/>
      <name val="Cambria"/>
      <family val="1"/>
      <scheme val="major"/>
    </font>
    <font>
      <b/>
      <sz val="11"/>
      <name val="Arial"/>
      <family val="2"/>
    </font>
    <font>
      <b/>
      <sz val="7"/>
      <name val="Cambria"/>
      <family val="1"/>
      <scheme val="major"/>
    </font>
    <font>
      <b/>
      <sz val="12"/>
      <name val="Bookman Old Style"/>
      <family val="1"/>
    </font>
    <font>
      <b/>
      <sz val="8"/>
      <name val="Bookman Old Style"/>
      <family val="1"/>
    </font>
    <font>
      <b/>
      <sz val="11"/>
      <name val="Cooper Black"/>
      <family val="1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0" fillId="0" borderId="0" xfId="0" applyFont="1"/>
    <xf numFmtId="0" fontId="8" fillId="0" borderId="4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6" xfId="0" quotePrefix="1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9" xfId="0" quotePrefix="1" applyFont="1" applyFill="1" applyBorder="1" applyAlignment="1">
      <alignment horizontal="center" vertical="center"/>
    </xf>
    <xf numFmtId="0" fontId="8" fillId="0" borderId="47" xfId="0" quotePrefix="1" applyFont="1" applyFill="1" applyBorder="1" applyAlignment="1">
      <alignment horizontal="center" vertical="center"/>
    </xf>
    <xf numFmtId="0" fontId="8" fillId="0" borderId="48" xfId="0" quotePrefix="1" applyFont="1" applyFill="1" applyBorder="1" applyAlignment="1">
      <alignment horizontal="center" vertical="center"/>
    </xf>
    <xf numFmtId="0" fontId="8" fillId="0" borderId="54" xfId="0" quotePrefix="1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2" xfId="0" quotePrefix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8" xfId="0" quotePrefix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17" xfId="0" quotePrefix="1" applyFont="1" applyFill="1" applyBorder="1" applyAlignment="1">
      <alignment vertical="center"/>
    </xf>
    <xf numFmtId="0" fontId="8" fillId="0" borderId="17" xfId="0" quotePrefix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15" xfId="0" quotePrefix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9" fontId="8" fillId="0" borderId="47" xfId="0" applyNumberFormat="1" applyFont="1" applyFill="1" applyBorder="1" applyAlignment="1">
      <alignment vertical="center"/>
    </xf>
    <xf numFmtId="9" fontId="8" fillId="0" borderId="48" xfId="0" quotePrefix="1" applyNumberFormat="1" applyFont="1" applyFill="1" applyBorder="1" applyAlignment="1">
      <alignment vertical="center"/>
    </xf>
    <xf numFmtId="9" fontId="8" fillId="0" borderId="49" xfId="0" quotePrefix="1" applyNumberFormat="1" applyFont="1" applyFill="1" applyBorder="1" applyAlignment="1">
      <alignment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7" xfId="0" quotePrefix="1" applyFont="1" applyFill="1" applyBorder="1" applyAlignment="1">
      <alignment horizontal="center" vertical="center"/>
    </xf>
    <xf numFmtId="0" fontId="8" fillId="0" borderId="50" xfId="0" quotePrefix="1" applyFont="1" applyFill="1" applyBorder="1" applyAlignment="1">
      <alignment horizontal="center" vertical="center"/>
    </xf>
    <xf numFmtId="0" fontId="8" fillId="0" borderId="51" xfId="0" quotePrefix="1" applyFont="1" applyFill="1" applyBorder="1" applyAlignment="1">
      <alignment horizontal="center" vertical="center"/>
    </xf>
    <xf numFmtId="0" fontId="8" fillId="0" borderId="31" xfId="0" quotePrefix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4" xfId="0" quotePrefix="1" applyFont="1" applyFill="1" applyBorder="1" applyAlignment="1">
      <alignment horizontal="center" vertical="center"/>
    </xf>
    <xf numFmtId="0" fontId="8" fillId="0" borderId="45" xfId="0" quotePrefix="1" applyFont="1" applyFill="1" applyBorder="1" applyAlignment="1">
      <alignment horizontal="center" vertical="center"/>
    </xf>
    <xf numFmtId="1" fontId="8" fillId="0" borderId="44" xfId="0" applyNumberFormat="1" applyFont="1" applyFill="1" applyBorder="1" applyAlignment="1">
      <alignment horizontal="center" vertical="center"/>
    </xf>
    <xf numFmtId="1" fontId="8" fillId="0" borderId="45" xfId="0" applyNumberFormat="1" applyFont="1" applyFill="1" applyBorder="1" applyAlignment="1">
      <alignment horizontal="center" vertical="center"/>
    </xf>
    <xf numFmtId="1" fontId="8" fillId="0" borderId="46" xfId="0" applyNumberFormat="1" applyFont="1" applyFill="1" applyBorder="1" applyAlignment="1">
      <alignment horizontal="center" vertical="center"/>
    </xf>
    <xf numFmtId="0" fontId="8" fillId="0" borderId="44" xfId="0" applyNumberFormat="1" applyFont="1" applyFill="1" applyBorder="1" applyAlignment="1">
      <alignment horizontal="center" vertical="center"/>
    </xf>
    <xf numFmtId="0" fontId="8" fillId="0" borderId="45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1" fontId="8" fillId="0" borderId="47" xfId="0" applyNumberFormat="1" applyFont="1" applyFill="1" applyBorder="1" applyAlignment="1">
      <alignment horizontal="center" vertical="center"/>
    </xf>
    <xf numFmtId="1" fontId="8" fillId="0" borderId="48" xfId="0" applyNumberFormat="1" applyFont="1" applyFill="1" applyBorder="1" applyAlignment="1">
      <alignment horizontal="center" vertical="center"/>
    </xf>
    <xf numFmtId="1" fontId="8" fillId="0" borderId="49" xfId="0" applyNumberFormat="1" applyFont="1" applyFill="1" applyBorder="1" applyAlignment="1">
      <alignment horizontal="center" vertical="center"/>
    </xf>
    <xf numFmtId="1" fontId="8" fillId="0" borderId="50" xfId="0" applyNumberFormat="1" applyFont="1" applyFill="1" applyBorder="1" applyAlignment="1">
      <alignment horizontal="center" vertical="center"/>
    </xf>
    <xf numFmtId="1" fontId="8" fillId="0" borderId="51" xfId="0" applyNumberFormat="1" applyFont="1" applyFill="1" applyBorder="1" applyAlignment="1">
      <alignment horizontal="center" vertical="center"/>
    </xf>
    <xf numFmtId="1" fontId="8" fillId="0" borderId="52" xfId="0" applyNumberFormat="1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1" fontId="8" fillId="0" borderId="26" xfId="0" applyNumberFormat="1" applyFont="1" applyFill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68" xfId="0" quotePrefix="1" applyFont="1" applyFill="1" applyBorder="1" applyAlignment="1">
      <alignment horizontal="center" vertical="center"/>
    </xf>
    <xf numFmtId="0" fontId="8" fillId="0" borderId="69" xfId="0" quotePrefix="1" applyFont="1" applyFill="1" applyBorder="1" applyAlignment="1">
      <alignment horizontal="center" vertical="center"/>
    </xf>
    <xf numFmtId="0" fontId="8" fillId="0" borderId="70" xfId="0" quotePrefix="1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74" xfId="0" quotePrefix="1" applyFont="1" applyFill="1" applyBorder="1" applyAlignment="1">
      <alignment horizontal="center" vertical="center"/>
    </xf>
    <xf numFmtId="0" fontId="11" fillId="0" borderId="72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3" xfId="0" quotePrefix="1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vertical="center" wrapText="1"/>
    </xf>
    <xf numFmtId="0" fontId="8" fillId="0" borderId="5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8" fillId="0" borderId="6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33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27" xfId="0" quotePrefix="1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/>
    <xf numFmtId="0" fontId="12" fillId="0" borderId="0" xfId="0" applyFont="1" applyFill="1"/>
    <xf numFmtId="0" fontId="8" fillId="0" borderId="0" xfId="0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80" xfId="0" applyFont="1" applyFill="1" applyBorder="1" applyAlignment="1">
      <alignment horizontal="center" vertical="center"/>
    </xf>
    <xf numFmtId="1" fontId="8" fillId="0" borderId="8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/>
    </xf>
    <xf numFmtId="1" fontId="8" fillId="0" borderId="70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6" fillId="0" borderId="0" xfId="0" applyFont="1"/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textRotation="90"/>
    </xf>
    <xf numFmtId="0" fontId="8" fillId="0" borderId="17" xfId="0" applyFont="1" applyFill="1" applyBorder="1" applyAlignment="1">
      <alignment horizontal="center" textRotation="90"/>
    </xf>
    <xf numFmtId="0" fontId="8" fillId="0" borderId="18" xfId="0" applyFont="1" applyFill="1" applyBorder="1" applyAlignment="1">
      <alignment horizontal="center" textRotation="90"/>
    </xf>
    <xf numFmtId="9" fontId="8" fillId="0" borderId="3" xfId="0" applyNumberFormat="1" applyFont="1" applyFill="1" applyBorder="1" applyAlignment="1">
      <alignment horizontal="center" vertical="center"/>
    </xf>
    <xf numFmtId="9" fontId="8" fillId="0" borderId="3" xfId="0" quotePrefix="1" applyNumberFormat="1" applyFont="1" applyFill="1" applyBorder="1" applyAlignment="1">
      <alignment horizontal="center" vertical="center"/>
    </xf>
    <xf numFmtId="9" fontId="8" fillId="0" borderId="4" xfId="0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9" fontId="8" fillId="0" borderId="40" xfId="0" applyNumberFormat="1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10" fontId="8" fillId="0" borderId="31" xfId="0" applyNumberFormat="1" applyFont="1" applyFill="1" applyBorder="1" applyAlignment="1">
      <alignment horizontal="center" vertical="center"/>
    </xf>
    <xf numFmtId="10" fontId="8" fillId="0" borderId="32" xfId="0" quotePrefix="1" applyNumberFormat="1" applyFont="1" applyFill="1" applyBorder="1" applyAlignment="1">
      <alignment horizontal="center" vertical="center"/>
    </xf>
    <xf numFmtId="10" fontId="8" fillId="0" borderId="33" xfId="0" quotePrefix="1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10" fontId="8" fillId="0" borderId="3" xfId="0" quotePrefix="1" applyNumberFormat="1" applyFont="1" applyFill="1" applyBorder="1" applyAlignment="1">
      <alignment horizontal="center" vertical="center"/>
    </xf>
    <xf numFmtId="10" fontId="8" fillId="0" borderId="4" xfId="0" quotePrefix="1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213330</xdr:colOff>
      <xdr:row>0</xdr:row>
      <xdr:rowOff>2</xdr:rowOff>
    </xdr:from>
    <xdr:to>
      <xdr:col>6</xdr:col>
      <xdr:colOff>88900</xdr:colOff>
      <xdr:row>2</xdr:row>
      <xdr:rowOff>120650</xdr:rowOff>
    </xdr:to>
    <xdr:pic>
      <xdr:nvPicPr>
        <xdr:cNvPr id="5" name="Picture 4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1648430" y="2"/>
          <a:ext cx="599470" cy="425448"/>
        </a:xfrm>
        <a:prstGeom prst="rect">
          <a:avLst/>
        </a:prstGeom>
      </xdr:spPr>
    </xdr:pic>
    <xdr:clientData/>
  </xdr:twoCellAnchor>
  <xdr:twoCellAnchor editAs="oneCell">
    <xdr:from>
      <xdr:col>29</xdr:col>
      <xdr:colOff>276150</xdr:colOff>
      <xdr:row>0</xdr:row>
      <xdr:rowOff>0</xdr:rowOff>
    </xdr:from>
    <xdr:to>
      <xdr:col>31</xdr:col>
      <xdr:colOff>146050</xdr:colOff>
      <xdr:row>2</xdr:row>
      <xdr:rowOff>133350</xdr:rowOff>
    </xdr:to>
    <xdr:pic>
      <xdr:nvPicPr>
        <xdr:cNvPr id="6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66300" y="0"/>
          <a:ext cx="5493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1"/>
  <sheetViews>
    <sheetView tabSelected="1" workbookViewId="0">
      <selection sqref="A1:AI1"/>
    </sheetView>
  </sheetViews>
  <sheetFormatPr defaultColWidth="9.1796875" defaultRowHeight="13"/>
  <cols>
    <col min="1" max="1" width="4.54296875" style="126" customWidth="1"/>
    <col min="2" max="3" width="5.54296875" style="126" bestFit="1" customWidth="1"/>
    <col min="4" max="4" width="4.90625" style="126" customWidth="1"/>
    <col min="5" max="6" width="5.1796875" style="126" bestFit="1" customWidth="1"/>
    <col min="7" max="7" width="4.81640625" style="126" customWidth="1"/>
    <col min="8" max="8" width="5.1796875" style="126" bestFit="1" customWidth="1"/>
    <col min="9" max="9" width="5" style="126" customWidth="1"/>
    <col min="10" max="10" width="5.1796875" style="126" customWidth="1"/>
    <col min="11" max="11" width="5.1796875" style="126" bestFit="1" customWidth="1"/>
    <col min="12" max="13" width="4.81640625" style="126" customWidth="1"/>
    <col min="14" max="14" width="4.453125" style="126" customWidth="1"/>
    <col min="15" max="16" width="5.1796875" style="126" customWidth="1"/>
    <col min="17" max="17" width="5" style="126" customWidth="1"/>
    <col min="18" max="23" width="4.81640625" style="126" customWidth="1"/>
    <col min="24" max="28" width="5" style="126" customWidth="1"/>
    <col min="29" max="29" width="4.81640625" style="126" customWidth="1"/>
    <col min="30" max="30" width="5.1796875" style="126" bestFit="1" customWidth="1"/>
    <col min="31" max="31" width="4.54296875" style="126" customWidth="1"/>
    <col min="32" max="32" width="5.1796875" style="126" customWidth="1"/>
    <col min="33" max="34" width="4.1796875" style="126" customWidth="1"/>
    <col min="35" max="35" width="4.08984375" style="126" customWidth="1"/>
    <col min="36" max="36" width="9.1796875" style="10"/>
    <col min="37" max="16384" width="9.1796875" style="1"/>
  </cols>
  <sheetData>
    <row r="1" spans="1:42" s="11" customFormat="1" ht="12" customHeight="1">
      <c r="A1" s="226" t="s">
        <v>43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8"/>
      <c r="AJ1" s="30"/>
    </row>
    <row r="2" spans="1:42" s="11" customFormat="1" ht="12" customHeight="1">
      <c r="A2" s="239" t="s">
        <v>72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1"/>
      <c r="AJ2" s="30"/>
    </row>
    <row r="3" spans="1:42" s="11" customFormat="1" ht="12" customHeight="1" thickBot="1">
      <c r="A3" s="229" t="s">
        <v>149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1"/>
      <c r="AJ3" s="30"/>
    </row>
    <row r="4" spans="1:42" s="3" customFormat="1" ht="12" customHeight="1" thickBot="1">
      <c r="A4" s="205" t="s">
        <v>3</v>
      </c>
      <c r="B4" s="232" t="s">
        <v>29</v>
      </c>
      <c r="C4" s="233"/>
      <c r="D4" s="234"/>
      <c r="E4" s="233" t="s">
        <v>30</v>
      </c>
      <c r="F4" s="233"/>
      <c r="G4" s="234"/>
      <c r="H4" s="232" t="s">
        <v>31</v>
      </c>
      <c r="I4" s="233"/>
      <c r="J4" s="234"/>
      <c r="K4" s="235" t="s">
        <v>32</v>
      </c>
      <c r="L4" s="203"/>
      <c r="M4" s="203"/>
      <c r="N4" s="205" t="s">
        <v>3</v>
      </c>
      <c r="O4" s="203" t="s">
        <v>33</v>
      </c>
      <c r="P4" s="203"/>
      <c r="Q4" s="204"/>
      <c r="R4" s="235" t="s">
        <v>34</v>
      </c>
      <c r="S4" s="203"/>
      <c r="T4" s="204"/>
      <c r="U4" s="235" t="s">
        <v>35</v>
      </c>
      <c r="V4" s="203"/>
      <c r="W4" s="204"/>
      <c r="X4" s="213" t="s">
        <v>40</v>
      </c>
      <c r="Y4" s="211"/>
      <c r="Z4" s="212"/>
      <c r="AA4" s="203" t="s">
        <v>65</v>
      </c>
      <c r="AB4" s="203"/>
      <c r="AC4" s="204"/>
      <c r="AD4" s="235" t="s">
        <v>66</v>
      </c>
      <c r="AE4" s="203"/>
      <c r="AF4" s="204"/>
      <c r="AG4" s="236" t="s">
        <v>71</v>
      </c>
      <c r="AH4" s="237"/>
      <c r="AI4" s="238"/>
      <c r="AJ4" s="31"/>
    </row>
    <row r="5" spans="1:42" s="7" customFormat="1" ht="12" customHeight="1" thickBot="1">
      <c r="A5" s="206"/>
      <c r="B5" s="242">
        <f>C48/B48*100%</f>
        <v>0.92087542087542085</v>
      </c>
      <c r="C5" s="209"/>
      <c r="D5" s="210"/>
      <c r="E5" s="208">
        <f>F48/E48*100%</f>
        <v>0.92881944444444442</v>
      </c>
      <c r="F5" s="209"/>
      <c r="G5" s="209"/>
      <c r="H5" s="242">
        <f>I48/H48*100%</f>
        <v>0.92741935483870963</v>
      </c>
      <c r="I5" s="209"/>
      <c r="J5" s="210"/>
      <c r="K5" s="242">
        <f>L48/K48*100%</f>
        <v>0.94202898550724634</v>
      </c>
      <c r="L5" s="209"/>
      <c r="M5" s="209"/>
      <c r="N5" s="206"/>
      <c r="O5" s="208">
        <f>P12/O12*100%</f>
        <v>0.93814432989690721</v>
      </c>
      <c r="P5" s="209"/>
      <c r="Q5" s="210"/>
      <c r="R5" s="208">
        <f>S12/R12*100%</f>
        <v>0.93814432989690721</v>
      </c>
      <c r="S5" s="209"/>
      <c r="T5" s="210"/>
      <c r="U5" s="208">
        <f>V12/U12*100%</f>
        <v>0.98888888888888893</v>
      </c>
      <c r="V5" s="209"/>
      <c r="W5" s="210"/>
      <c r="X5" s="208">
        <f>Y12/X12*100%</f>
        <v>0.81967213114754101</v>
      </c>
      <c r="Y5" s="209"/>
      <c r="Z5" s="210"/>
      <c r="AA5" s="208">
        <f>AB12/AA12*100%</f>
        <v>1</v>
      </c>
      <c r="AB5" s="209"/>
      <c r="AC5" s="210"/>
      <c r="AD5" s="208">
        <f>AE12/AD12*100%</f>
        <v>1</v>
      </c>
      <c r="AE5" s="209"/>
      <c r="AF5" s="210"/>
      <c r="AG5" s="217">
        <f>AH12/AG12*100%</f>
        <v>0.72413793103448276</v>
      </c>
      <c r="AH5" s="218"/>
      <c r="AI5" s="219"/>
      <c r="AJ5" s="32"/>
    </row>
    <row r="6" spans="1:42" s="17" customFormat="1" ht="9" customHeight="1" thickBot="1">
      <c r="A6" s="207"/>
      <c r="B6" s="18" t="s">
        <v>0</v>
      </c>
      <c r="C6" s="19" t="s">
        <v>22</v>
      </c>
      <c r="D6" s="20" t="s">
        <v>1</v>
      </c>
      <c r="E6" s="21" t="s">
        <v>0</v>
      </c>
      <c r="F6" s="22" t="s">
        <v>2</v>
      </c>
      <c r="G6" s="23" t="s">
        <v>1</v>
      </c>
      <c r="H6" s="24" t="s">
        <v>0</v>
      </c>
      <c r="I6" s="22" t="s">
        <v>2</v>
      </c>
      <c r="J6" s="25" t="s">
        <v>1</v>
      </c>
      <c r="K6" s="24" t="s">
        <v>0</v>
      </c>
      <c r="L6" s="22" t="s">
        <v>2</v>
      </c>
      <c r="M6" s="23" t="s">
        <v>1</v>
      </c>
      <c r="N6" s="207"/>
      <c r="O6" s="26" t="s">
        <v>0</v>
      </c>
      <c r="P6" s="19" t="s">
        <v>2</v>
      </c>
      <c r="Q6" s="20" t="s">
        <v>1</v>
      </c>
      <c r="R6" s="18" t="s">
        <v>0</v>
      </c>
      <c r="S6" s="19" t="s">
        <v>2</v>
      </c>
      <c r="T6" s="20" t="s">
        <v>1</v>
      </c>
      <c r="U6" s="18" t="s">
        <v>0</v>
      </c>
      <c r="V6" s="19" t="s">
        <v>2</v>
      </c>
      <c r="W6" s="20" t="s">
        <v>1</v>
      </c>
      <c r="X6" s="18" t="s">
        <v>0</v>
      </c>
      <c r="Y6" s="19" t="s">
        <v>2</v>
      </c>
      <c r="Z6" s="20" t="s">
        <v>1</v>
      </c>
      <c r="AA6" s="26" t="s">
        <v>0</v>
      </c>
      <c r="AB6" s="19" t="s">
        <v>2</v>
      </c>
      <c r="AC6" s="20" t="s">
        <v>1</v>
      </c>
      <c r="AD6" s="18" t="s">
        <v>0</v>
      </c>
      <c r="AE6" s="19" t="s">
        <v>2</v>
      </c>
      <c r="AF6" s="20" t="s">
        <v>1</v>
      </c>
      <c r="AG6" s="167" t="s">
        <v>0</v>
      </c>
      <c r="AH6" s="168" t="s">
        <v>2</v>
      </c>
      <c r="AI6" s="169" t="s">
        <v>1</v>
      </c>
      <c r="AJ6" s="33"/>
    </row>
    <row r="7" spans="1:42" s="10" customFormat="1" ht="13" customHeight="1">
      <c r="A7" s="48" t="s">
        <v>13</v>
      </c>
      <c r="B7" s="37">
        <v>45</v>
      </c>
      <c r="C7" s="35">
        <v>45</v>
      </c>
      <c r="D7" s="36">
        <f>(B7-C7)</f>
        <v>0</v>
      </c>
      <c r="E7" s="34">
        <v>30</v>
      </c>
      <c r="F7" s="35">
        <v>30</v>
      </c>
      <c r="G7" s="36">
        <f>(E7-F7)</f>
        <v>0</v>
      </c>
      <c r="H7" s="34">
        <v>14</v>
      </c>
      <c r="I7" s="35">
        <v>14</v>
      </c>
      <c r="J7" s="36">
        <f t="shared" ref="J7" si="0">(H7-I7)</f>
        <v>0</v>
      </c>
      <c r="K7" s="37">
        <v>1</v>
      </c>
      <c r="L7" s="35">
        <v>1</v>
      </c>
      <c r="M7" s="36">
        <f>(K7-L7)</f>
        <v>0</v>
      </c>
      <c r="N7" s="152" t="s">
        <v>13</v>
      </c>
      <c r="O7" s="34">
        <v>45</v>
      </c>
      <c r="P7" s="35">
        <v>45</v>
      </c>
      <c r="Q7" s="49">
        <f>(O7-P7)</f>
        <v>0</v>
      </c>
      <c r="R7" s="34">
        <v>45</v>
      </c>
      <c r="S7" s="35">
        <v>45</v>
      </c>
      <c r="T7" s="49">
        <f>(R7-S7)</f>
        <v>0</v>
      </c>
      <c r="U7" s="34">
        <v>45</v>
      </c>
      <c r="V7" s="35">
        <v>45</v>
      </c>
      <c r="W7" s="49">
        <v>0</v>
      </c>
      <c r="X7" s="34"/>
      <c r="Y7" s="35"/>
      <c r="Z7" s="49"/>
      <c r="AA7" s="37"/>
      <c r="AB7" s="35"/>
      <c r="AC7" s="49"/>
      <c r="AD7" s="34"/>
      <c r="AE7" s="35"/>
      <c r="AF7" s="49"/>
      <c r="AG7" s="83"/>
      <c r="AH7" s="84"/>
      <c r="AI7" s="127"/>
      <c r="AJ7" s="9"/>
      <c r="AK7" s="9"/>
      <c r="AL7" s="9"/>
      <c r="AM7" s="9"/>
      <c r="AN7" s="9"/>
      <c r="AO7" s="9"/>
      <c r="AP7" s="9"/>
    </row>
    <row r="8" spans="1:42" s="10" customFormat="1" ht="13" customHeight="1">
      <c r="A8" s="53" t="s">
        <v>4</v>
      </c>
      <c r="B8" s="50">
        <v>33</v>
      </c>
      <c r="C8" s="51">
        <v>31</v>
      </c>
      <c r="D8" s="52">
        <f t="shared" ref="D8:D48" si="1">(B8-C8)</f>
        <v>2</v>
      </c>
      <c r="E8" s="41">
        <v>19</v>
      </c>
      <c r="F8" s="51">
        <v>18</v>
      </c>
      <c r="G8" s="52">
        <f t="shared" ref="G8:G48" si="2">(E8-F8)</f>
        <v>1</v>
      </c>
      <c r="H8" s="41">
        <v>6</v>
      </c>
      <c r="I8" s="51">
        <v>5</v>
      </c>
      <c r="J8" s="52">
        <f t="shared" ref="J8:J48" si="3">(H8-I8)</f>
        <v>1</v>
      </c>
      <c r="K8" s="50">
        <v>8</v>
      </c>
      <c r="L8" s="51">
        <v>6</v>
      </c>
      <c r="M8" s="52">
        <f t="shared" ref="M8:M48" si="4">(K8-L8)</f>
        <v>2</v>
      </c>
      <c r="N8" s="108" t="s">
        <v>4</v>
      </c>
      <c r="O8" s="41">
        <v>32</v>
      </c>
      <c r="P8" s="51">
        <v>26</v>
      </c>
      <c r="Q8" s="54">
        <f t="shared" ref="Q8:Q12" si="5">(O8-P8)</f>
        <v>6</v>
      </c>
      <c r="R8" s="41">
        <v>33</v>
      </c>
      <c r="S8" s="51">
        <v>27</v>
      </c>
      <c r="T8" s="54">
        <f t="shared" ref="T8:T12" si="6">(R8-S8)</f>
        <v>6</v>
      </c>
      <c r="U8" s="55"/>
      <c r="V8" s="51"/>
      <c r="W8" s="54"/>
      <c r="X8" s="41">
        <v>32</v>
      </c>
      <c r="Y8" s="51">
        <v>27</v>
      </c>
      <c r="Z8" s="54">
        <f t="shared" ref="Z8:Z12" si="7">(X8-Y8)</f>
        <v>5</v>
      </c>
      <c r="AA8" s="50"/>
      <c r="AB8" s="51"/>
      <c r="AC8" s="54"/>
      <c r="AD8" s="41"/>
      <c r="AE8" s="51"/>
      <c r="AF8" s="54"/>
      <c r="AG8" s="50"/>
      <c r="AH8" s="51"/>
      <c r="AI8" s="52"/>
      <c r="AJ8" s="9"/>
      <c r="AK8" s="9"/>
      <c r="AL8" s="9"/>
      <c r="AM8" s="9"/>
      <c r="AN8" s="9"/>
      <c r="AO8" s="9"/>
      <c r="AP8" s="9"/>
    </row>
    <row r="9" spans="1:42" s="10" customFormat="1" ht="13" customHeight="1">
      <c r="A9" s="53" t="s">
        <v>23</v>
      </c>
      <c r="B9" s="50">
        <v>21</v>
      </c>
      <c r="C9" s="51">
        <v>20</v>
      </c>
      <c r="D9" s="52">
        <f t="shared" si="1"/>
        <v>1</v>
      </c>
      <c r="E9" s="41">
        <v>19</v>
      </c>
      <c r="F9" s="51">
        <v>19</v>
      </c>
      <c r="G9" s="52">
        <f t="shared" si="2"/>
        <v>0</v>
      </c>
      <c r="H9" s="55"/>
      <c r="I9" s="56"/>
      <c r="J9" s="52"/>
      <c r="K9" s="57"/>
      <c r="L9" s="56"/>
      <c r="M9" s="52"/>
      <c r="N9" s="108" t="s">
        <v>23</v>
      </c>
      <c r="O9" s="116">
        <v>20</v>
      </c>
      <c r="P9" s="114">
        <v>20</v>
      </c>
      <c r="Q9" s="119">
        <f t="shared" si="5"/>
        <v>0</v>
      </c>
      <c r="R9" s="116">
        <v>19</v>
      </c>
      <c r="S9" s="114">
        <v>19</v>
      </c>
      <c r="T9" s="119">
        <f t="shared" si="6"/>
        <v>0</v>
      </c>
      <c r="U9" s="116">
        <v>20</v>
      </c>
      <c r="V9" s="114">
        <v>20</v>
      </c>
      <c r="W9" s="119">
        <f t="shared" ref="W9:W12" si="8">(U9-V9)</f>
        <v>0</v>
      </c>
      <c r="X9" s="116"/>
      <c r="Y9" s="114"/>
      <c r="Z9" s="54"/>
      <c r="AA9" s="113"/>
      <c r="AB9" s="114"/>
      <c r="AC9" s="119"/>
      <c r="AD9" s="116"/>
      <c r="AE9" s="114"/>
      <c r="AF9" s="119"/>
      <c r="AG9" s="50"/>
      <c r="AH9" s="51"/>
      <c r="AI9" s="52"/>
      <c r="AJ9" s="9"/>
      <c r="AK9" s="9"/>
      <c r="AL9" s="9"/>
      <c r="AM9" s="9"/>
      <c r="AN9" s="9"/>
      <c r="AO9" s="9"/>
      <c r="AP9" s="9"/>
    </row>
    <row r="10" spans="1:42" s="10" customFormat="1" ht="13" customHeight="1">
      <c r="A10" s="53" t="s">
        <v>64</v>
      </c>
      <c r="B10" s="50">
        <v>25</v>
      </c>
      <c r="C10" s="51">
        <v>25</v>
      </c>
      <c r="D10" s="52">
        <f t="shared" si="1"/>
        <v>0</v>
      </c>
      <c r="E10" s="41">
        <v>25</v>
      </c>
      <c r="F10" s="51">
        <v>25</v>
      </c>
      <c r="G10" s="52">
        <v>0</v>
      </c>
      <c r="H10" s="55"/>
      <c r="I10" s="56"/>
      <c r="J10" s="52"/>
      <c r="K10" s="57"/>
      <c r="L10" s="56"/>
      <c r="M10" s="52"/>
      <c r="N10" s="108" t="s">
        <v>64</v>
      </c>
      <c r="O10" s="41"/>
      <c r="P10" s="51"/>
      <c r="Q10" s="54"/>
      <c r="R10" s="41"/>
      <c r="S10" s="51"/>
      <c r="T10" s="54"/>
      <c r="U10" s="41">
        <v>25</v>
      </c>
      <c r="V10" s="51">
        <v>24</v>
      </c>
      <c r="W10" s="54">
        <f t="shared" si="8"/>
        <v>1</v>
      </c>
      <c r="X10" s="41"/>
      <c r="Y10" s="51"/>
      <c r="Z10" s="54"/>
      <c r="AA10" s="50">
        <v>25</v>
      </c>
      <c r="AB10" s="51">
        <v>25</v>
      </c>
      <c r="AC10" s="54">
        <f t="shared" ref="AC10" si="9">(AA10-AB10)</f>
        <v>0</v>
      </c>
      <c r="AD10" s="41">
        <v>25</v>
      </c>
      <c r="AE10" s="51">
        <v>25</v>
      </c>
      <c r="AF10" s="54">
        <f t="shared" ref="AF10" si="10">(AD10-AE10)</f>
        <v>0</v>
      </c>
      <c r="AG10" s="50"/>
      <c r="AH10" s="51"/>
      <c r="AI10" s="52"/>
      <c r="AJ10" s="9"/>
      <c r="AK10" s="9"/>
      <c r="AL10" s="9"/>
      <c r="AM10" s="9"/>
      <c r="AN10" s="9"/>
      <c r="AO10" s="9"/>
      <c r="AP10" s="9"/>
    </row>
    <row r="11" spans="1:42" s="10" customFormat="1" ht="13" customHeight="1" thickBot="1">
      <c r="A11" s="53"/>
      <c r="B11" s="50"/>
      <c r="C11" s="51"/>
      <c r="D11" s="52"/>
      <c r="E11" s="41"/>
      <c r="F11" s="51"/>
      <c r="G11" s="52"/>
      <c r="H11" s="55"/>
      <c r="I11" s="56"/>
      <c r="J11" s="52"/>
      <c r="K11" s="57"/>
      <c r="L11" s="56"/>
      <c r="M11" s="52"/>
      <c r="N11" s="108" t="s">
        <v>67</v>
      </c>
      <c r="O11" s="153"/>
      <c r="P11" s="139"/>
      <c r="Q11" s="154"/>
      <c r="R11" s="153"/>
      <c r="S11" s="139"/>
      <c r="T11" s="154"/>
      <c r="U11" s="153"/>
      <c r="V11" s="139"/>
      <c r="W11" s="154"/>
      <c r="X11" s="153">
        <v>29</v>
      </c>
      <c r="Y11" s="139">
        <v>23</v>
      </c>
      <c r="Z11" s="119">
        <f t="shared" si="7"/>
        <v>6</v>
      </c>
      <c r="AA11" s="155"/>
      <c r="AB11" s="139"/>
      <c r="AC11" s="154"/>
      <c r="AD11" s="64"/>
      <c r="AE11" s="45"/>
      <c r="AF11" s="151"/>
      <c r="AG11" s="113">
        <v>29</v>
      </c>
      <c r="AH11" s="114">
        <v>21</v>
      </c>
      <c r="AI11" s="115">
        <f t="shared" ref="AI11" si="11">(AG11-AH11)</f>
        <v>8</v>
      </c>
      <c r="AJ11" s="9"/>
      <c r="AK11" s="9"/>
      <c r="AL11" s="9"/>
      <c r="AM11" s="9"/>
      <c r="AN11" s="9"/>
      <c r="AO11" s="9"/>
      <c r="AP11" s="9"/>
    </row>
    <row r="12" spans="1:42" s="10" customFormat="1" ht="13" customHeight="1" thickBot="1">
      <c r="A12" s="53"/>
      <c r="B12" s="50"/>
      <c r="C12" s="51"/>
      <c r="D12" s="52"/>
      <c r="E12" s="41"/>
      <c r="F12" s="51"/>
      <c r="G12" s="52"/>
      <c r="H12" s="41"/>
      <c r="I12" s="51"/>
      <c r="J12" s="52"/>
      <c r="K12" s="50"/>
      <c r="L12" s="51"/>
      <c r="M12" s="52"/>
      <c r="N12" s="53"/>
      <c r="O12" s="111">
        <f>SUM(O7:O11)</f>
        <v>97</v>
      </c>
      <c r="P12" s="44">
        <f>SUM(P7:P11)</f>
        <v>91</v>
      </c>
      <c r="Q12" s="69">
        <f t="shared" si="5"/>
        <v>6</v>
      </c>
      <c r="R12" s="111">
        <f>SUM(R7:R11)</f>
        <v>97</v>
      </c>
      <c r="S12" s="44">
        <f>SUM(S7:S11)</f>
        <v>91</v>
      </c>
      <c r="T12" s="69">
        <f t="shared" si="6"/>
        <v>6</v>
      </c>
      <c r="U12" s="111">
        <f>SUM(U7:U11)</f>
        <v>90</v>
      </c>
      <c r="V12" s="44">
        <f>SUM(V7:V11)</f>
        <v>89</v>
      </c>
      <c r="W12" s="69">
        <f t="shared" si="8"/>
        <v>1</v>
      </c>
      <c r="X12" s="111">
        <f>SUM(X8:X11)</f>
        <v>61</v>
      </c>
      <c r="Y12" s="44">
        <f>SUM(Y8:Y11)</f>
        <v>50</v>
      </c>
      <c r="Z12" s="69">
        <f t="shared" si="7"/>
        <v>11</v>
      </c>
      <c r="AA12" s="68">
        <f t="shared" ref="AA12:AB12" si="12">SUM(AA7:AA10)</f>
        <v>25</v>
      </c>
      <c r="AB12" s="44">
        <f t="shared" si="12"/>
        <v>25</v>
      </c>
      <c r="AC12" s="69">
        <f t="shared" ref="AC12" si="13">(AA12-AB12)</f>
        <v>0</v>
      </c>
      <c r="AD12" s="111">
        <f t="shared" ref="AD12:AE12" si="14">SUM(AD7:AD10)</f>
        <v>25</v>
      </c>
      <c r="AE12" s="44">
        <f t="shared" si="14"/>
        <v>25</v>
      </c>
      <c r="AF12" s="69">
        <f t="shared" ref="AF12" si="15">(AD12-AE12)</f>
        <v>0</v>
      </c>
      <c r="AG12" s="167">
        <f>SUM(AG11)</f>
        <v>29</v>
      </c>
      <c r="AH12" s="166">
        <f>SUM(AH11)</f>
        <v>21</v>
      </c>
      <c r="AI12" s="69">
        <f t="shared" ref="AI12" si="16">(AG12-AH12)</f>
        <v>8</v>
      </c>
      <c r="AJ12" s="9"/>
      <c r="AK12" s="9"/>
      <c r="AL12" s="9"/>
      <c r="AM12" s="9"/>
      <c r="AN12" s="9"/>
      <c r="AO12" s="9"/>
      <c r="AP12" s="9"/>
    </row>
    <row r="13" spans="1:42" s="10" customFormat="1" ht="11.25" customHeight="1" thickBot="1">
      <c r="A13" s="53"/>
      <c r="B13" s="50"/>
      <c r="C13" s="51"/>
      <c r="D13" s="52"/>
      <c r="E13" s="41"/>
      <c r="F13" s="51"/>
      <c r="G13" s="52"/>
      <c r="H13" s="41"/>
      <c r="I13" s="51"/>
      <c r="J13" s="52"/>
      <c r="K13" s="50"/>
      <c r="L13" s="51"/>
      <c r="M13" s="52"/>
      <c r="N13" s="66"/>
      <c r="O13" s="211" t="s">
        <v>36</v>
      </c>
      <c r="P13" s="211"/>
      <c r="Q13" s="212"/>
      <c r="R13" s="213" t="s">
        <v>37</v>
      </c>
      <c r="S13" s="211"/>
      <c r="T13" s="212"/>
      <c r="U13" s="213" t="s">
        <v>38</v>
      </c>
      <c r="V13" s="211"/>
      <c r="W13" s="212"/>
      <c r="X13" s="213" t="s">
        <v>140</v>
      </c>
      <c r="Y13" s="211"/>
      <c r="Z13" s="212"/>
      <c r="AA13" s="211" t="s">
        <v>39</v>
      </c>
      <c r="AB13" s="211"/>
      <c r="AC13" s="211"/>
      <c r="AD13" s="213" t="s">
        <v>141</v>
      </c>
      <c r="AE13" s="211"/>
      <c r="AF13" s="212"/>
      <c r="AG13" s="213" t="s">
        <v>56</v>
      </c>
      <c r="AH13" s="211"/>
      <c r="AI13" s="212"/>
      <c r="AJ13" s="9"/>
      <c r="AK13" s="9"/>
      <c r="AL13" s="9"/>
      <c r="AM13" s="9"/>
      <c r="AN13" s="9"/>
      <c r="AO13" s="9"/>
      <c r="AP13" s="9"/>
    </row>
    <row r="14" spans="1:42" s="10" customFormat="1" ht="11.25" customHeight="1" thickBot="1">
      <c r="A14" s="53"/>
      <c r="B14" s="50"/>
      <c r="C14" s="51"/>
      <c r="D14" s="52"/>
      <c r="E14" s="41"/>
      <c r="F14" s="51"/>
      <c r="G14" s="52"/>
      <c r="H14" s="41"/>
      <c r="I14" s="51"/>
      <c r="J14" s="52"/>
      <c r="K14" s="50"/>
      <c r="L14" s="51"/>
      <c r="M14" s="52"/>
      <c r="N14" s="67"/>
      <c r="O14" s="208">
        <f>P33/O33*100%</f>
        <v>0.79625779625779625</v>
      </c>
      <c r="P14" s="209"/>
      <c r="Q14" s="210"/>
      <c r="R14" s="208">
        <f>S33/R33*100%</f>
        <v>0.81578947368421051</v>
      </c>
      <c r="S14" s="209"/>
      <c r="T14" s="210"/>
      <c r="U14" s="208">
        <v>0.63</v>
      </c>
      <c r="V14" s="209"/>
      <c r="W14" s="210"/>
      <c r="X14" s="208">
        <f>Y33/X33*100%</f>
        <v>0.80821917808219179</v>
      </c>
      <c r="Y14" s="209"/>
      <c r="Z14" s="210"/>
      <c r="AA14" s="208">
        <f>AB27/AA27*100%</f>
        <v>0.83606557377049184</v>
      </c>
      <c r="AB14" s="209"/>
      <c r="AC14" s="210"/>
      <c r="AD14" s="208">
        <f>AE17/AD17*100%</f>
        <v>0.84375</v>
      </c>
      <c r="AE14" s="209"/>
      <c r="AF14" s="210"/>
      <c r="AG14" s="208">
        <f>AH17/AG17*100%</f>
        <v>0.875</v>
      </c>
      <c r="AH14" s="209"/>
      <c r="AI14" s="210"/>
      <c r="AJ14" s="9"/>
      <c r="AK14" s="9"/>
      <c r="AL14" s="9"/>
      <c r="AM14" s="9"/>
      <c r="AN14" s="9"/>
      <c r="AO14" s="9"/>
      <c r="AP14" s="9"/>
    </row>
    <row r="15" spans="1:42" s="10" customFormat="1" ht="9.75" customHeight="1" thickBot="1">
      <c r="A15" s="53"/>
      <c r="B15" s="50"/>
      <c r="C15" s="51"/>
      <c r="D15" s="52"/>
      <c r="E15" s="41"/>
      <c r="F15" s="51"/>
      <c r="G15" s="52"/>
      <c r="H15" s="41"/>
      <c r="I15" s="51"/>
      <c r="J15" s="52"/>
      <c r="K15" s="50"/>
      <c r="L15" s="51"/>
      <c r="M15" s="52"/>
      <c r="N15" s="67"/>
      <c r="O15" s="14" t="s">
        <v>0</v>
      </c>
      <c r="P15" s="15" t="s">
        <v>2</v>
      </c>
      <c r="Q15" s="16" t="s">
        <v>1</v>
      </c>
      <c r="R15" s="131" t="s">
        <v>0</v>
      </c>
      <c r="S15" s="15" t="s">
        <v>2</v>
      </c>
      <c r="T15" s="132" t="s">
        <v>1</v>
      </c>
      <c r="U15" s="14" t="s">
        <v>0</v>
      </c>
      <c r="V15" s="15" t="s">
        <v>2</v>
      </c>
      <c r="W15" s="16" t="s">
        <v>1</v>
      </c>
      <c r="X15" s="14" t="s">
        <v>0</v>
      </c>
      <c r="Y15" s="15" t="s">
        <v>2</v>
      </c>
      <c r="Z15" s="16" t="s">
        <v>1</v>
      </c>
      <c r="AA15" s="131" t="s">
        <v>0</v>
      </c>
      <c r="AB15" s="15" t="s">
        <v>2</v>
      </c>
      <c r="AC15" s="132" t="s">
        <v>1</v>
      </c>
      <c r="AD15" s="14" t="s">
        <v>0</v>
      </c>
      <c r="AE15" s="15" t="s">
        <v>2</v>
      </c>
      <c r="AF15" s="16" t="s">
        <v>1</v>
      </c>
      <c r="AG15" s="14" t="s">
        <v>0</v>
      </c>
      <c r="AH15" s="15" t="s">
        <v>2</v>
      </c>
      <c r="AI15" s="16" t="s">
        <v>1</v>
      </c>
      <c r="AJ15" s="9"/>
      <c r="AK15" s="9"/>
      <c r="AL15" s="9"/>
      <c r="AM15" s="9"/>
      <c r="AN15" s="9"/>
      <c r="AO15" s="9"/>
      <c r="AP15" s="9"/>
    </row>
    <row r="16" spans="1:42" s="10" customFormat="1" ht="12.75" customHeight="1" thickBot="1">
      <c r="A16" s="53" t="s">
        <v>51</v>
      </c>
      <c r="B16" s="50">
        <v>32</v>
      </c>
      <c r="C16" s="51">
        <v>30</v>
      </c>
      <c r="D16" s="52">
        <f t="shared" si="1"/>
        <v>2</v>
      </c>
      <c r="E16" s="41"/>
      <c r="F16" s="51"/>
      <c r="G16" s="52"/>
      <c r="H16" s="41"/>
      <c r="I16" s="51"/>
      <c r="J16" s="52"/>
      <c r="K16" s="50"/>
      <c r="L16" s="51"/>
      <c r="M16" s="52"/>
      <c r="N16" s="53" t="s">
        <v>51</v>
      </c>
      <c r="O16" s="83">
        <v>32</v>
      </c>
      <c r="P16" s="84">
        <v>23</v>
      </c>
      <c r="Q16" s="127">
        <f>(O16-P16)</f>
        <v>9</v>
      </c>
      <c r="R16" s="128"/>
      <c r="S16" s="84"/>
      <c r="T16" s="127"/>
      <c r="U16" s="128"/>
      <c r="V16" s="84"/>
      <c r="W16" s="127"/>
      <c r="X16" s="128">
        <v>32</v>
      </c>
      <c r="Y16" s="84">
        <v>29</v>
      </c>
      <c r="Z16" s="127">
        <f t="shared" ref="Z16:Z27" si="17">(X16-Y16)</f>
        <v>3</v>
      </c>
      <c r="AA16" s="83"/>
      <c r="AB16" s="84"/>
      <c r="AC16" s="127"/>
      <c r="AD16" s="64">
        <v>32</v>
      </c>
      <c r="AE16" s="129">
        <v>27</v>
      </c>
      <c r="AF16" s="130">
        <f>(AD16-AE16)</f>
        <v>5</v>
      </c>
      <c r="AG16" s="62">
        <v>32</v>
      </c>
      <c r="AH16" s="129">
        <v>28</v>
      </c>
      <c r="AI16" s="46">
        <f>(AG16-AH16)</f>
        <v>4</v>
      </c>
      <c r="AJ16" s="9"/>
      <c r="AK16" s="9"/>
      <c r="AL16" s="9"/>
      <c r="AM16" s="9"/>
      <c r="AN16" s="9"/>
      <c r="AO16" s="9"/>
      <c r="AP16" s="9"/>
    </row>
    <row r="17" spans="1:42" s="10" customFormat="1" ht="9.5" customHeight="1" thickBot="1">
      <c r="A17" s="53"/>
      <c r="B17" s="50"/>
      <c r="C17" s="51"/>
      <c r="D17" s="52"/>
      <c r="E17" s="41"/>
      <c r="F17" s="51"/>
      <c r="G17" s="52"/>
      <c r="H17" s="41"/>
      <c r="I17" s="51"/>
      <c r="J17" s="52"/>
      <c r="K17" s="50"/>
      <c r="L17" s="51"/>
      <c r="M17" s="52"/>
      <c r="N17" s="53"/>
      <c r="O17" s="50"/>
      <c r="P17" s="51"/>
      <c r="Q17" s="54"/>
      <c r="R17" s="55"/>
      <c r="S17" s="56"/>
      <c r="T17" s="54"/>
      <c r="U17" s="41"/>
      <c r="V17" s="51"/>
      <c r="W17" s="54"/>
      <c r="X17" s="41"/>
      <c r="Y17" s="51"/>
      <c r="Z17" s="54"/>
      <c r="AA17" s="50"/>
      <c r="AB17" s="51"/>
      <c r="AC17" s="52"/>
      <c r="AD17" s="68">
        <f>SUM(AD16:AD16)</f>
        <v>32</v>
      </c>
      <c r="AE17" s="42">
        <f>SUM(AE16:AE16)</f>
        <v>27</v>
      </c>
      <c r="AF17" s="69">
        <f>(AD17-AE17)</f>
        <v>5</v>
      </c>
      <c r="AG17" s="28">
        <f>SUM(AG16:AG16)</f>
        <v>32</v>
      </c>
      <c r="AH17" s="28">
        <f>SUM(AH16:AH16)</f>
        <v>28</v>
      </c>
      <c r="AI17" s="43">
        <f>SUM(AI16:AI16)</f>
        <v>4</v>
      </c>
      <c r="AJ17" s="9"/>
      <c r="AK17" s="9"/>
      <c r="AL17" s="9"/>
      <c r="AM17" s="9"/>
      <c r="AN17" s="9"/>
      <c r="AO17" s="9"/>
      <c r="AP17" s="9"/>
    </row>
    <row r="18" spans="1:42" s="10" customFormat="1" ht="13" customHeight="1">
      <c r="A18" s="53" t="s">
        <v>15</v>
      </c>
      <c r="B18" s="50">
        <v>47</v>
      </c>
      <c r="C18" s="51">
        <v>45</v>
      </c>
      <c r="D18" s="52">
        <f t="shared" si="1"/>
        <v>2</v>
      </c>
      <c r="E18" s="41">
        <v>47</v>
      </c>
      <c r="F18" s="51">
        <v>46</v>
      </c>
      <c r="G18" s="52">
        <f t="shared" si="2"/>
        <v>1</v>
      </c>
      <c r="H18" s="41"/>
      <c r="I18" s="51"/>
      <c r="J18" s="52"/>
      <c r="K18" s="50"/>
      <c r="L18" s="51"/>
      <c r="M18" s="52"/>
      <c r="N18" s="53" t="s">
        <v>15</v>
      </c>
      <c r="O18" s="50">
        <v>47</v>
      </c>
      <c r="P18" s="51">
        <v>43</v>
      </c>
      <c r="Q18" s="54">
        <f t="shared" ref="Q18:Q26" si="18">(O18-P18)</f>
        <v>4</v>
      </c>
      <c r="R18" s="55"/>
      <c r="S18" s="56"/>
      <c r="T18" s="54"/>
      <c r="U18" s="41"/>
      <c r="V18" s="51"/>
      <c r="W18" s="54"/>
      <c r="X18" s="41">
        <v>47</v>
      </c>
      <c r="Y18" s="51">
        <v>45</v>
      </c>
      <c r="Z18" s="54">
        <f t="shared" si="17"/>
        <v>2</v>
      </c>
      <c r="AA18" s="50">
        <v>47</v>
      </c>
      <c r="AB18" s="51">
        <v>44</v>
      </c>
      <c r="AC18" s="52">
        <f t="shared" ref="AC18:AC25" si="19">(AA18-AB18)</f>
        <v>3</v>
      </c>
      <c r="AD18" s="34"/>
      <c r="AE18" s="35"/>
      <c r="AF18" s="36"/>
      <c r="AG18" s="34"/>
      <c r="AH18" s="35"/>
      <c r="AI18" s="36"/>
      <c r="AJ18" s="9"/>
      <c r="AK18" s="9"/>
      <c r="AL18" s="9"/>
      <c r="AM18" s="9"/>
      <c r="AN18" s="9"/>
      <c r="AO18" s="9"/>
      <c r="AP18" s="9"/>
    </row>
    <row r="19" spans="1:42" s="10" customFormat="1" ht="13" customHeight="1">
      <c r="A19" s="53" t="s">
        <v>5</v>
      </c>
      <c r="B19" s="50">
        <v>47</v>
      </c>
      <c r="C19" s="51">
        <v>47</v>
      </c>
      <c r="D19" s="52">
        <f t="shared" si="1"/>
        <v>0</v>
      </c>
      <c r="E19" s="41">
        <v>11</v>
      </c>
      <c r="F19" s="51">
        <v>11</v>
      </c>
      <c r="G19" s="52">
        <f t="shared" si="2"/>
        <v>0</v>
      </c>
      <c r="H19" s="41">
        <v>9</v>
      </c>
      <c r="I19" s="51">
        <v>9</v>
      </c>
      <c r="J19" s="52">
        <f t="shared" ref="J19:J27" si="20">(H19-I19)</f>
        <v>0</v>
      </c>
      <c r="K19" s="50">
        <v>27</v>
      </c>
      <c r="L19" s="51">
        <v>27</v>
      </c>
      <c r="M19" s="52">
        <f t="shared" ref="M19:M27" si="21">(K19-L19)</f>
        <v>0</v>
      </c>
      <c r="N19" s="53" t="s">
        <v>5</v>
      </c>
      <c r="O19" s="50">
        <v>47</v>
      </c>
      <c r="P19" s="51">
        <v>43</v>
      </c>
      <c r="Q19" s="54">
        <f t="shared" si="18"/>
        <v>4</v>
      </c>
      <c r="R19" s="55"/>
      <c r="S19" s="56"/>
      <c r="T19" s="54"/>
      <c r="U19" s="41"/>
      <c r="V19" s="51"/>
      <c r="W19" s="54"/>
      <c r="X19" s="41">
        <v>47</v>
      </c>
      <c r="Y19" s="51">
        <v>42</v>
      </c>
      <c r="Z19" s="54">
        <f t="shared" si="17"/>
        <v>5</v>
      </c>
      <c r="AA19" s="50">
        <v>47</v>
      </c>
      <c r="AB19" s="51">
        <v>44</v>
      </c>
      <c r="AC19" s="52">
        <f t="shared" si="19"/>
        <v>3</v>
      </c>
      <c r="AD19" s="41"/>
      <c r="AE19" s="51"/>
      <c r="AF19" s="52"/>
      <c r="AG19" s="41"/>
      <c r="AH19" s="51"/>
      <c r="AI19" s="52"/>
      <c r="AJ19" s="9"/>
      <c r="AK19" s="9"/>
      <c r="AL19" s="9"/>
      <c r="AM19" s="9"/>
      <c r="AN19" s="9"/>
      <c r="AO19" s="9"/>
      <c r="AP19" s="9"/>
    </row>
    <row r="20" spans="1:42" s="10" customFormat="1" ht="13" customHeight="1">
      <c r="A20" s="53" t="s">
        <v>6</v>
      </c>
      <c r="B20" s="50">
        <v>42</v>
      </c>
      <c r="C20" s="51">
        <v>31</v>
      </c>
      <c r="D20" s="52">
        <f t="shared" si="1"/>
        <v>11</v>
      </c>
      <c r="E20" s="41">
        <v>25</v>
      </c>
      <c r="F20" s="51">
        <v>19</v>
      </c>
      <c r="G20" s="52">
        <f t="shared" si="2"/>
        <v>6</v>
      </c>
      <c r="H20" s="41">
        <v>3</v>
      </c>
      <c r="I20" s="51">
        <v>3</v>
      </c>
      <c r="J20" s="52">
        <f t="shared" si="20"/>
        <v>0</v>
      </c>
      <c r="K20" s="50">
        <v>14</v>
      </c>
      <c r="L20" s="51">
        <v>11</v>
      </c>
      <c r="M20" s="52">
        <f t="shared" si="21"/>
        <v>3</v>
      </c>
      <c r="N20" s="53" t="s">
        <v>6</v>
      </c>
      <c r="O20" s="50">
        <v>41</v>
      </c>
      <c r="P20" s="51">
        <v>22</v>
      </c>
      <c r="Q20" s="54">
        <f t="shared" si="18"/>
        <v>19</v>
      </c>
      <c r="R20" s="55">
        <v>42</v>
      </c>
      <c r="S20" s="56">
        <v>27</v>
      </c>
      <c r="T20" s="54">
        <f t="shared" ref="T20:T33" si="22">(R20-S20)</f>
        <v>15</v>
      </c>
      <c r="U20" s="41"/>
      <c r="V20" s="51"/>
      <c r="W20" s="54"/>
      <c r="X20" s="41"/>
      <c r="Y20" s="51"/>
      <c r="Z20" s="54"/>
      <c r="AA20" s="50">
        <v>42</v>
      </c>
      <c r="AB20" s="51">
        <v>28</v>
      </c>
      <c r="AC20" s="52">
        <f t="shared" si="19"/>
        <v>14</v>
      </c>
      <c r="AD20" s="41"/>
      <c r="AE20" s="51"/>
      <c r="AF20" s="52"/>
      <c r="AG20" s="41"/>
      <c r="AH20" s="51"/>
      <c r="AI20" s="52"/>
      <c r="AJ20" s="9"/>
      <c r="AK20" s="9"/>
      <c r="AL20" s="9"/>
      <c r="AM20" s="9"/>
      <c r="AN20" s="9"/>
      <c r="AO20" s="9"/>
      <c r="AP20" s="9"/>
    </row>
    <row r="21" spans="1:42" s="10" customFormat="1" ht="13" customHeight="1">
      <c r="A21" s="53" t="s">
        <v>7</v>
      </c>
      <c r="B21" s="50">
        <v>36</v>
      </c>
      <c r="C21" s="51">
        <v>35</v>
      </c>
      <c r="D21" s="52">
        <f t="shared" si="1"/>
        <v>1</v>
      </c>
      <c r="E21" s="55">
        <v>37</v>
      </c>
      <c r="F21" s="51">
        <v>36</v>
      </c>
      <c r="G21" s="52">
        <f t="shared" si="2"/>
        <v>1</v>
      </c>
      <c r="H21" s="41"/>
      <c r="I21" s="51"/>
      <c r="J21" s="52"/>
      <c r="K21" s="50"/>
      <c r="L21" s="51"/>
      <c r="M21" s="52"/>
      <c r="N21" s="53" t="s">
        <v>7</v>
      </c>
      <c r="O21" s="50">
        <v>36</v>
      </c>
      <c r="P21" s="51">
        <v>32</v>
      </c>
      <c r="Q21" s="54">
        <f t="shared" si="18"/>
        <v>4</v>
      </c>
      <c r="R21" s="41">
        <v>37</v>
      </c>
      <c r="S21" s="51">
        <v>35</v>
      </c>
      <c r="T21" s="54">
        <f t="shared" si="22"/>
        <v>2</v>
      </c>
      <c r="U21" s="41">
        <v>36</v>
      </c>
      <c r="V21" s="51">
        <v>24</v>
      </c>
      <c r="W21" s="54">
        <f t="shared" ref="W21:W22" si="23">(U21-V21)</f>
        <v>12</v>
      </c>
      <c r="X21" s="41"/>
      <c r="Y21" s="51"/>
      <c r="Z21" s="54"/>
      <c r="AA21" s="50"/>
      <c r="AB21" s="51"/>
      <c r="AC21" s="52"/>
      <c r="AD21" s="41"/>
      <c r="AE21" s="51"/>
      <c r="AF21" s="52"/>
      <c r="AG21" s="41"/>
      <c r="AH21" s="51"/>
      <c r="AI21" s="52"/>
      <c r="AJ21" s="9"/>
      <c r="AK21" s="9"/>
      <c r="AN21" s="9"/>
      <c r="AO21" s="9"/>
      <c r="AP21" s="9"/>
    </row>
    <row r="22" spans="1:42" s="10" customFormat="1" ht="13" customHeight="1">
      <c r="A22" s="53" t="s">
        <v>8</v>
      </c>
      <c r="B22" s="50">
        <v>37</v>
      </c>
      <c r="C22" s="51">
        <v>35</v>
      </c>
      <c r="D22" s="52">
        <f t="shared" si="1"/>
        <v>2</v>
      </c>
      <c r="E22" s="55">
        <v>12</v>
      </c>
      <c r="F22" s="51">
        <v>10</v>
      </c>
      <c r="G22" s="52">
        <f t="shared" si="2"/>
        <v>2</v>
      </c>
      <c r="H22" s="41">
        <v>9</v>
      </c>
      <c r="I22" s="51">
        <v>9</v>
      </c>
      <c r="J22" s="52">
        <f t="shared" si="20"/>
        <v>0</v>
      </c>
      <c r="K22" s="50">
        <v>16</v>
      </c>
      <c r="L22" s="51">
        <v>15</v>
      </c>
      <c r="M22" s="52">
        <f t="shared" si="21"/>
        <v>1</v>
      </c>
      <c r="N22" s="53" t="s">
        <v>8</v>
      </c>
      <c r="O22" s="50">
        <v>37</v>
      </c>
      <c r="P22" s="51">
        <v>24</v>
      </c>
      <c r="Q22" s="54">
        <f t="shared" si="18"/>
        <v>13</v>
      </c>
      <c r="R22" s="70">
        <v>37</v>
      </c>
      <c r="S22" s="51">
        <v>30</v>
      </c>
      <c r="T22" s="54">
        <f t="shared" si="22"/>
        <v>7</v>
      </c>
      <c r="U22" s="70">
        <v>37</v>
      </c>
      <c r="V22" s="51">
        <v>24</v>
      </c>
      <c r="W22" s="54">
        <f t="shared" si="23"/>
        <v>13</v>
      </c>
      <c r="X22" s="41"/>
      <c r="Y22" s="51"/>
      <c r="Z22" s="54"/>
      <c r="AA22" s="50"/>
      <c r="AB22" s="51"/>
      <c r="AC22" s="52"/>
      <c r="AD22" s="71"/>
      <c r="AE22" s="72"/>
      <c r="AF22" s="73"/>
      <c r="AG22" s="41"/>
      <c r="AH22" s="51"/>
      <c r="AI22" s="52"/>
      <c r="AJ22" s="9"/>
      <c r="AK22" s="9"/>
      <c r="AN22" s="9"/>
      <c r="AO22" s="9"/>
      <c r="AP22" s="9"/>
    </row>
    <row r="23" spans="1:42" s="10" customFormat="1" ht="13" customHeight="1">
      <c r="A23" s="53" t="s">
        <v>9</v>
      </c>
      <c r="B23" s="50">
        <v>57</v>
      </c>
      <c r="C23" s="51">
        <v>57</v>
      </c>
      <c r="D23" s="52">
        <f t="shared" si="1"/>
        <v>0</v>
      </c>
      <c r="E23" s="41">
        <v>28</v>
      </c>
      <c r="F23" s="51">
        <v>26</v>
      </c>
      <c r="G23" s="52">
        <f t="shared" si="2"/>
        <v>2</v>
      </c>
      <c r="H23" s="41">
        <v>7</v>
      </c>
      <c r="I23" s="51">
        <v>7</v>
      </c>
      <c r="J23" s="52">
        <f t="shared" si="20"/>
        <v>0</v>
      </c>
      <c r="K23" s="50">
        <v>22</v>
      </c>
      <c r="L23" s="51">
        <v>22</v>
      </c>
      <c r="M23" s="52">
        <f t="shared" si="21"/>
        <v>0</v>
      </c>
      <c r="N23" s="53" t="s">
        <v>9</v>
      </c>
      <c r="O23" s="50">
        <v>57</v>
      </c>
      <c r="P23" s="51">
        <v>45</v>
      </c>
      <c r="Q23" s="54">
        <f t="shared" si="18"/>
        <v>12</v>
      </c>
      <c r="R23" s="55">
        <v>58</v>
      </c>
      <c r="S23" s="56">
        <v>50</v>
      </c>
      <c r="T23" s="54">
        <f t="shared" si="22"/>
        <v>8</v>
      </c>
      <c r="U23" s="41"/>
      <c r="V23" s="51"/>
      <c r="W23" s="54"/>
      <c r="X23" s="41">
        <v>57</v>
      </c>
      <c r="Y23" s="51">
        <v>40</v>
      </c>
      <c r="Z23" s="54">
        <f t="shared" si="17"/>
        <v>17</v>
      </c>
      <c r="AA23" s="50"/>
      <c r="AB23" s="51"/>
      <c r="AC23" s="52"/>
      <c r="AD23" s="74"/>
      <c r="AE23" s="75"/>
      <c r="AF23" s="76"/>
      <c r="AG23" s="41"/>
      <c r="AH23" s="51"/>
      <c r="AI23" s="52"/>
      <c r="AJ23" s="9"/>
      <c r="AK23" s="9"/>
      <c r="AN23" s="9"/>
      <c r="AO23" s="9"/>
      <c r="AP23" s="9"/>
    </row>
    <row r="24" spans="1:42" s="10" customFormat="1" ht="13" customHeight="1">
      <c r="A24" s="53" t="s">
        <v>24</v>
      </c>
      <c r="B24" s="50">
        <v>48</v>
      </c>
      <c r="C24" s="51">
        <v>48</v>
      </c>
      <c r="D24" s="52">
        <f t="shared" si="1"/>
        <v>0</v>
      </c>
      <c r="E24" s="41">
        <v>48</v>
      </c>
      <c r="F24" s="51">
        <v>48</v>
      </c>
      <c r="G24" s="52">
        <f t="shared" si="2"/>
        <v>0</v>
      </c>
      <c r="H24" s="41"/>
      <c r="I24" s="51"/>
      <c r="J24" s="52"/>
      <c r="K24" s="50"/>
      <c r="L24" s="51"/>
      <c r="M24" s="52"/>
      <c r="N24" s="53" t="s">
        <v>24</v>
      </c>
      <c r="O24" s="50">
        <v>48</v>
      </c>
      <c r="P24" s="51">
        <v>47</v>
      </c>
      <c r="Q24" s="54">
        <f t="shared" si="18"/>
        <v>1</v>
      </c>
      <c r="R24" s="41">
        <v>48</v>
      </c>
      <c r="S24" s="51">
        <v>38</v>
      </c>
      <c r="T24" s="54">
        <f t="shared" si="22"/>
        <v>10</v>
      </c>
      <c r="U24" s="41"/>
      <c r="V24" s="51"/>
      <c r="W24" s="54"/>
      <c r="X24" s="41">
        <v>48</v>
      </c>
      <c r="Y24" s="51">
        <v>41</v>
      </c>
      <c r="Z24" s="54">
        <f t="shared" si="17"/>
        <v>7</v>
      </c>
      <c r="AA24" s="50"/>
      <c r="AB24" s="51"/>
      <c r="AC24" s="52"/>
      <c r="AD24" s="41"/>
      <c r="AE24" s="51"/>
      <c r="AF24" s="52"/>
      <c r="AG24" s="77"/>
      <c r="AH24" s="78"/>
      <c r="AI24" s="79"/>
      <c r="AJ24" s="9"/>
      <c r="AK24" s="9"/>
      <c r="AN24" s="9"/>
      <c r="AO24" s="9"/>
      <c r="AP24" s="9"/>
    </row>
    <row r="25" spans="1:42" s="10" customFormat="1" ht="13" customHeight="1">
      <c r="A25" s="53" t="s">
        <v>25</v>
      </c>
      <c r="B25" s="50">
        <v>47</v>
      </c>
      <c r="C25" s="51">
        <v>47</v>
      </c>
      <c r="D25" s="52">
        <f t="shared" si="1"/>
        <v>0</v>
      </c>
      <c r="E25" s="41">
        <v>32</v>
      </c>
      <c r="F25" s="51">
        <v>28</v>
      </c>
      <c r="G25" s="52">
        <f t="shared" si="2"/>
        <v>4</v>
      </c>
      <c r="H25" s="41">
        <v>12</v>
      </c>
      <c r="I25" s="51">
        <v>11</v>
      </c>
      <c r="J25" s="52">
        <f t="shared" si="20"/>
        <v>1</v>
      </c>
      <c r="K25" s="50">
        <v>3</v>
      </c>
      <c r="L25" s="51">
        <v>3</v>
      </c>
      <c r="M25" s="52">
        <f t="shared" si="21"/>
        <v>0</v>
      </c>
      <c r="N25" s="53" t="s">
        <v>25</v>
      </c>
      <c r="O25" s="50">
        <v>47</v>
      </c>
      <c r="P25" s="51">
        <v>42</v>
      </c>
      <c r="Q25" s="54">
        <f t="shared" si="18"/>
        <v>5</v>
      </c>
      <c r="R25" s="55"/>
      <c r="S25" s="56"/>
      <c r="T25" s="54"/>
      <c r="U25" s="41"/>
      <c r="V25" s="51"/>
      <c r="W25" s="54"/>
      <c r="X25" s="41">
        <v>47</v>
      </c>
      <c r="Y25" s="51">
        <v>37</v>
      </c>
      <c r="Z25" s="54">
        <f t="shared" si="17"/>
        <v>10</v>
      </c>
      <c r="AA25" s="50">
        <v>47</v>
      </c>
      <c r="AB25" s="51">
        <v>37</v>
      </c>
      <c r="AC25" s="52">
        <f t="shared" si="19"/>
        <v>10</v>
      </c>
      <c r="AD25" s="41"/>
      <c r="AE25" s="51"/>
      <c r="AF25" s="54"/>
      <c r="AG25" s="77"/>
      <c r="AH25" s="78"/>
      <c r="AI25" s="79"/>
      <c r="AJ25" s="9"/>
      <c r="AK25" s="9"/>
      <c r="AL25" s="9"/>
      <c r="AM25" s="9"/>
      <c r="AN25" s="9"/>
      <c r="AO25" s="9"/>
      <c r="AP25" s="9"/>
    </row>
    <row r="26" spans="1:42" s="10" customFormat="1" ht="13" customHeight="1" thickBot="1">
      <c r="A26" s="53" t="s">
        <v>28</v>
      </c>
      <c r="B26" s="50">
        <v>46</v>
      </c>
      <c r="C26" s="51">
        <v>43</v>
      </c>
      <c r="D26" s="52">
        <f t="shared" si="1"/>
        <v>3</v>
      </c>
      <c r="E26" s="41">
        <v>37</v>
      </c>
      <c r="F26" s="51">
        <v>35</v>
      </c>
      <c r="G26" s="52">
        <f t="shared" si="2"/>
        <v>2</v>
      </c>
      <c r="H26" s="41">
        <v>1</v>
      </c>
      <c r="I26" s="51">
        <v>1</v>
      </c>
      <c r="J26" s="52">
        <f t="shared" si="20"/>
        <v>0</v>
      </c>
      <c r="K26" s="50">
        <v>8</v>
      </c>
      <c r="L26" s="51">
        <v>8</v>
      </c>
      <c r="M26" s="52">
        <f t="shared" si="21"/>
        <v>0</v>
      </c>
      <c r="N26" s="53" t="s">
        <v>28</v>
      </c>
      <c r="O26" s="50">
        <v>46</v>
      </c>
      <c r="P26" s="51">
        <v>38</v>
      </c>
      <c r="Q26" s="54">
        <f t="shared" si="18"/>
        <v>8</v>
      </c>
      <c r="R26" s="55">
        <v>44</v>
      </c>
      <c r="S26" s="56">
        <v>37</v>
      </c>
      <c r="T26" s="54">
        <f t="shared" si="22"/>
        <v>7</v>
      </c>
      <c r="U26" s="41"/>
      <c r="V26" s="51"/>
      <c r="W26" s="54"/>
      <c r="X26" s="41">
        <v>46</v>
      </c>
      <c r="Y26" s="51">
        <v>40</v>
      </c>
      <c r="Z26" s="54">
        <f t="shared" si="17"/>
        <v>6</v>
      </c>
      <c r="AA26" s="58"/>
      <c r="AB26" s="59"/>
      <c r="AC26" s="65"/>
      <c r="AD26" s="41"/>
      <c r="AE26" s="51"/>
      <c r="AF26" s="54"/>
      <c r="AG26" s="77"/>
      <c r="AH26" s="78"/>
      <c r="AI26" s="79"/>
      <c r="AJ26" s="9"/>
      <c r="AK26" s="9"/>
      <c r="AL26" s="9"/>
      <c r="AM26" s="9"/>
      <c r="AN26" s="9"/>
      <c r="AO26" s="9"/>
      <c r="AP26" s="9"/>
    </row>
    <row r="27" spans="1:42" s="10" customFormat="1" ht="13" customHeight="1" thickBot="1">
      <c r="A27" s="53" t="s">
        <v>67</v>
      </c>
      <c r="B27" s="50">
        <v>29</v>
      </c>
      <c r="C27" s="51">
        <v>24</v>
      </c>
      <c r="D27" s="52">
        <f t="shared" si="1"/>
        <v>5</v>
      </c>
      <c r="E27" s="41">
        <v>24</v>
      </c>
      <c r="F27" s="51">
        <v>18</v>
      </c>
      <c r="G27" s="52">
        <f t="shared" si="2"/>
        <v>6</v>
      </c>
      <c r="H27" s="41">
        <v>4</v>
      </c>
      <c r="I27" s="51">
        <v>3</v>
      </c>
      <c r="J27" s="52">
        <f t="shared" si="20"/>
        <v>1</v>
      </c>
      <c r="K27" s="50">
        <v>2</v>
      </c>
      <c r="L27" s="51">
        <v>2</v>
      </c>
      <c r="M27" s="52">
        <f t="shared" si="21"/>
        <v>0</v>
      </c>
      <c r="N27" s="53" t="s">
        <v>67</v>
      </c>
      <c r="O27" s="50"/>
      <c r="P27" s="51"/>
      <c r="Q27" s="54"/>
      <c r="R27" s="55"/>
      <c r="S27" s="56"/>
      <c r="T27" s="54"/>
      <c r="U27" s="41"/>
      <c r="V27" s="51"/>
      <c r="W27" s="54"/>
      <c r="X27" s="41">
        <v>28</v>
      </c>
      <c r="Y27" s="51">
        <v>17</v>
      </c>
      <c r="Z27" s="54">
        <f t="shared" si="17"/>
        <v>11</v>
      </c>
      <c r="AA27" s="43">
        <f>SUM(AA16:AA26)</f>
        <v>183</v>
      </c>
      <c r="AB27" s="28">
        <f>SUM(AB16:AB26)</f>
        <v>153</v>
      </c>
      <c r="AC27" s="42">
        <f t="shared" ref="AC27" si="24">(AA27-AB27)</f>
        <v>30</v>
      </c>
      <c r="AD27" s="61"/>
      <c r="AE27" s="59"/>
      <c r="AF27" s="60"/>
      <c r="AG27" s="80"/>
      <c r="AH27" s="81"/>
      <c r="AI27" s="82"/>
      <c r="AJ27" s="9"/>
      <c r="AK27" s="9"/>
      <c r="AL27" s="9"/>
      <c r="AM27" s="9"/>
      <c r="AN27" s="9"/>
      <c r="AO27" s="9"/>
      <c r="AP27" s="9"/>
    </row>
    <row r="28" spans="1:42" s="10" customFormat="1" ht="12" customHeight="1" thickBot="1">
      <c r="A28" s="53"/>
      <c r="B28" s="50"/>
      <c r="C28" s="51"/>
      <c r="D28" s="52"/>
      <c r="E28" s="41"/>
      <c r="F28" s="51"/>
      <c r="G28" s="52"/>
      <c r="H28" s="41"/>
      <c r="I28" s="51"/>
      <c r="J28" s="52"/>
      <c r="K28" s="50"/>
      <c r="L28" s="51"/>
      <c r="M28" s="52"/>
      <c r="N28" s="53"/>
      <c r="O28" s="50"/>
      <c r="P28" s="51"/>
      <c r="Q28" s="54"/>
      <c r="R28" s="55"/>
      <c r="S28" s="56"/>
      <c r="T28" s="54"/>
      <c r="U28" s="41"/>
      <c r="V28" s="51"/>
      <c r="W28" s="54"/>
      <c r="X28" s="41"/>
      <c r="Y28" s="51"/>
      <c r="Z28" s="54"/>
      <c r="AA28" s="211" t="s">
        <v>75</v>
      </c>
      <c r="AB28" s="211"/>
      <c r="AC28" s="212"/>
      <c r="AD28" s="235" t="s">
        <v>76</v>
      </c>
      <c r="AE28" s="203"/>
      <c r="AF28" s="204"/>
      <c r="AG28" s="213" t="s">
        <v>77</v>
      </c>
      <c r="AH28" s="211"/>
      <c r="AI28" s="212"/>
      <c r="AJ28" s="9"/>
      <c r="AK28" s="9"/>
      <c r="AL28" s="9"/>
      <c r="AM28" s="9"/>
      <c r="AN28" s="9"/>
      <c r="AO28" s="9"/>
      <c r="AP28" s="9"/>
    </row>
    <row r="29" spans="1:42" s="10" customFormat="1" ht="11.5" customHeight="1" thickBot="1">
      <c r="A29" s="53" t="s">
        <v>69</v>
      </c>
      <c r="B29" s="50">
        <v>7</v>
      </c>
      <c r="C29" s="51">
        <v>6</v>
      </c>
      <c r="D29" s="52">
        <f t="shared" si="1"/>
        <v>1</v>
      </c>
      <c r="E29" s="41"/>
      <c r="F29" s="51"/>
      <c r="G29" s="52"/>
      <c r="H29" s="41"/>
      <c r="I29" s="51"/>
      <c r="J29" s="52"/>
      <c r="K29" s="50"/>
      <c r="L29" s="51"/>
      <c r="M29" s="52"/>
      <c r="N29" s="53"/>
      <c r="O29" s="50"/>
      <c r="P29" s="51"/>
      <c r="Q29" s="54"/>
      <c r="R29" s="55"/>
      <c r="S29" s="56"/>
      <c r="T29" s="54"/>
      <c r="U29" s="41"/>
      <c r="V29" s="51"/>
      <c r="W29" s="54"/>
      <c r="X29" s="41"/>
      <c r="Y29" s="51"/>
      <c r="Z29" s="54"/>
      <c r="AA29" s="208">
        <f>AB33/AA33*100%</f>
        <v>0.80232558139534882</v>
      </c>
      <c r="AB29" s="209"/>
      <c r="AC29" s="210"/>
      <c r="AD29" s="208">
        <f>AE33/AD33*100%</f>
        <v>0.97701149425287359</v>
      </c>
      <c r="AE29" s="209"/>
      <c r="AF29" s="210"/>
      <c r="AG29" s="208">
        <f>AH33/AG33*100%</f>
        <v>0.90697674418604646</v>
      </c>
      <c r="AH29" s="209"/>
      <c r="AI29" s="210"/>
      <c r="AJ29" s="9"/>
      <c r="AK29" s="9"/>
      <c r="AL29" s="9"/>
      <c r="AM29" s="9"/>
      <c r="AN29" s="9"/>
      <c r="AO29" s="9"/>
      <c r="AP29" s="9"/>
    </row>
    <row r="30" spans="1:42" s="10" customFormat="1" ht="9.75" customHeight="1" thickBot="1">
      <c r="A30" s="53"/>
      <c r="B30" s="50"/>
      <c r="C30" s="51"/>
      <c r="D30" s="52"/>
      <c r="E30" s="41"/>
      <c r="F30" s="51"/>
      <c r="G30" s="52"/>
      <c r="H30" s="41"/>
      <c r="I30" s="51"/>
      <c r="J30" s="52"/>
      <c r="K30" s="50"/>
      <c r="L30" s="51"/>
      <c r="M30" s="52"/>
      <c r="N30" s="53"/>
      <c r="O30" s="50"/>
      <c r="P30" s="51"/>
      <c r="Q30" s="54"/>
      <c r="R30" s="55"/>
      <c r="S30" s="56"/>
      <c r="T30" s="54"/>
      <c r="U30" s="41"/>
      <c r="V30" s="51"/>
      <c r="W30" s="54"/>
      <c r="X30" s="41"/>
      <c r="Y30" s="51"/>
      <c r="Z30" s="54"/>
      <c r="AA30" s="26" t="s">
        <v>0</v>
      </c>
      <c r="AB30" s="19" t="s">
        <v>2</v>
      </c>
      <c r="AC30" s="20" t="s">
        <v>1</v>
      </c>
      <c r="AD30" s="18" t="s">
        <v>0</v>
      </c>
      <c r="AE30" s="19" t="s">
        <v>2</v>
      </c>
      <c r="AF30" s="27" t="s">
        <v>1</v>
      </c>
      <c r="AG30" s="14" t="s">
        <v>0</v>
      </c>
      <c r="AH30" s="15" t="s">
        <v>2</v>
      </c>
      <c r="AI30" s="43" t="s">
        <v>1</v>
      </c>
      <c r="AJ30" s="9"/>
      <c r="AK30" s="9"/>
      <c r="AL30" s="9"/>
      <c r="AM30" s="9"/>
      <c r="AN30" s="9"/>
      <c r="AO30" s="9"/>
      <c r="AP30" s="9"/>
    </row>
    <row r="31" spans="1:42" s="10" customFormat="1" ht="13" customHeight="1">
      <c r="A31" s="53" t="s">
        <v>10</v>
      </c>
      <c r="B31" s="50">
        <v>43</v>
      </c>
      <c r="C31" s="56">
        <v>40</v>
      </c>
      <c r="D31" s="52">
        <f t="shared" ref="D31:D47" si="25">(B31-C31)</f>
        <v>3</v>
      </c>
      <c r="E31" s="55"/>
      <c r="F31" s="56"/>
      <c r="G31" s="52"/>
      <c r="H31" s="41"/>
      <c r="I31" s="51"/>
      <c r="J31" s="52"/>
      <c r="K31" s="50"/>
      <c r="L31" s="51"/>
      <c r="M31" s="52"/>
      <c r="N31" s="53" t="s">
        <v>10</v>
      </c>
      <c r="O31" s="50">
        <v>43</v>
      </c>
      <c r="P31" s="51">
        <v>24</v>
      </c>
      <c r="Q31" s="54">
        <f t="shared" ref="Q31" si="26">(O31-P31)</f>
        <v>19</v>
      </c>
      <c r="R31" s="55"/>
      <c r="S31" s="56"/>
      <c r="T31" s="54"/>
      <c r="U31" s="41"/>
      <c r="V31" s="51"/>
      <c r="W31" s="54"/>
      <c r="X31" s="41">
        <v>43</v>
      </c>
      <c r="Y31" s="51">
        <v>30</v>
      </c>
      <c r="Z31" s="54">
        <f t="shared" ref="Z31:Z33" si="27">(X31-Y31)</f>
        <v>13</v>
      </c>
      <c r="AA31" s="37">
        <v>43</v>
      </c>
      <c r="AB31" s="35">
        <v>37</v>
      </c>
      <c r="AC31" s="49">
        <f>(AA31-AB31)</f>
        <v>6</v>
      </c>
      <c r="AD31" s="34">
        <v>44</v>
      </c>
      <c r="AE31" s="35">
        <v>44</v>
      </c>
      <c r="AF31" s="49">
        <f>(AD31-AE31)</f>
        <v>0</v>
      </c>
      <c r="AG31" s="83"/>
      <c r="AH31" s="84"/>
      <c r="AI31" s="85"/>
      <c r="AJ31" s="9"/>
      <c r="AK31" s="9"/>
      <c r="AL31" s="9"/>
      <c r="AM31" s="9"/>
      <c r="AN31" s="9"/>
      <c r="AO31" s="9"/>
      <c r="AP31" s="9"/>
    </row>
    <row r="32" spans="1:42" s="10" customFormat="1" ht="13" customHeight="1" thickBot="1">
      <c r="A32" s="53" t="s">
        <v>26</v>
      </c>
      <c r="B32" s="50">
        <v>43</v>
      </c>
      <c r="C32" s="51">
        <v>34</v>
      </c>
      <c r="D32" s="52">
        <f t="shared" si="25"/>
        <v>9</v>
      </c>
      <c r="E32" s="41"/>
      <c r="F32" s="51"/>
      <c r="G32" s="52"/>
      <c r="H32" s="41"/>
      <c r="I32" s="51"/>
      <c r="J32" s="52"/>
      <c r="K32" s="50"/>
      <c r="L32" s="51"/>
      <c r="M32" s="52"/>
      <c r="N32" s="53" t="s">
        <v>26</v>
      </c>
      <c r="O32" s="58"/>
      <c r="P32" s="59"/>
      <c r="Q32" s="60"/>
      <c r="R32" s="86"/>
      <c r="S32" s="87"/>
      <c r="T32" s="60"/>
      <c r="U32" s="41"/>
      <c r="V32" s="51"/>
      <c r="W32" s="54"/>
      <c r="X32" s="61">
        <v>43</v>
      </c>
      <c r="Y32" s="59">
        <v>33</v>
      </c>
      <c r="Z32" s="60">
        <f t="shared" si="27"/>
        <v>10</v>
      </c>
      <c r="AA32" s="58">
        <v>43</v>
      </c>
      <c r="AB32" s="59">
        <v>32</v>
      </c>
      <c r="AC32" s="60">
        <f>(AA32-AB32)</f>
        <v>11</v>
      </c>
      <c r="AD32" s="61">
        <v>43</v>
      </c>
      <c r="AE32" s="59">
        <v>41</v>
      </c>
      <c r="AF32" s="60">
        <f>(AD32-AE32)</f>
        <v>2</v>
      </c>
      <c r="AG32" s="58">
        <v>43</v>
      </c>
      <c r="AH32" s="59">
        <v>39</v>
      </c>
      <c r="AI32" s="65">
        <f>(AG32-AH32)</f>
        <v>4</v>
      </c>
      <c r="AJ32" s="9"/>
      <c r="AK32" s="9"/>
      <c r="AL32" s="9"/>
      <c r="AM32" s="9"/>
      <c r="AN32" s="9"/>
      <c r="AO32" s="9"/>
      <c r="AP32" s="9"/>
    </row>
    <row r="33" spans="1:42" s="10" customFormat="1" ht="13" customHeight="1" thickBot="1">
      <c r="A33" s="53"/>
      <c r="B33" s="50"/>
      <c r="C33" s="56"/>
      <c r="D33" s="52">
        <f t="shared" si="25"/>
        <v>0</v>
      </c>
      <c r="E33" s="55"/>
      <c r="F33" s="56"/>
      <c r="G33" s="52"/>
      <c r="H33" s="41"/>
      <c r="I33" s="51"/>
      <c r="J33" s="52"/>
      <c r="K33" s="50"/>
      <c r="L33" s="51"/>
      <c r="M33" s="52"/>
      <c r="N33" s="53"/>
      <c r="O33" s="62">
        <f>SUM(O16:O32)</f>
        <v>481</v>
      </c>
      <c r="P33" s="47">
        <f>SUM(P16:P32)</f>
        <v>383</v>
      </c>
      <c r="Q33" s="63">
        <f>(O33-P33)</f>
        <v>98</v>
      </c>
      <c r="R33" s="64">
        <f>SUM(R20:R32)</f>
        <v>266</v>
      </c>
      <c r="S33" s="47">
        <f>SUM(S20:S32)</f>
        <v>217</v>
      </c>
      <c r="T33" s="88">
        <f t="shared" si="22"/>
        <v>49</v>
      </c>
      <c r="U33" s="41"/>
      <c r="V33" s="51"/>
      <c r="W33" s="54"/>
      <c r="X33" s="89">
        <f>SUM(X16:X32)</f>
        <v>438</v>
      </c>
      <c r="Y33" s="90">
        <f>SUM(Y16:Y32)</f>
        <v>354</v>
      </c>
      <c r="Z33" s="63">
        <f t="shared" si="27"/>
        <v>84</v>
      </c>
      <c r="AA33" s="68">
        <f>SUM(AA31:AA32)</f>
        <v>86</v>
      </c>
      <c r="AB33" s="42">
        <f>SUM(AB31:AB32)</f>
        <v>69</v>
      </c>
      <c r="AC33" s="69">
        <f t="shared" ref="AC33" si="28">(AA33-AB33)</f>
        <v>17</v>
      </c>
      <c r="AD33" s="91">
        <f>SUM(AD31:AD32)</f>
        <v>87</v>
      </c>
      <c r="AE33" s="42">
        <f>SUM(AE31:AE32)</f>
        <v>85</v>
      </c>
      <c r="AF33" s="69">
        <f t="shared" ref="AF33" si="29">(AD33-AE33)</f>
        <v>2</v>
      </c>
      <c r="AG33" s="28">
        <f>SUM(AG31:AG32)</f>
        <v>43</v>
      </c>
      <c r="AH33" s="28">
        <f>SUM(AH31:AH32)</f>
        <v>39</v>
      </c>
      <c r="AI33" s="43">
        <f t="shared" ref="AI33" si="30">(AG33-AH33)</f>
        <v>4</v>
      </c>
      <c r="AJ33" s="9"/>
      <c r="AK33" s="9"/>
      <c r="AL33" s="9"/>
      <c r="AM33" s="9"/>
      <c r="AN33" s="9"/>
      <c r="AO33" s="9"/>
      <c r="AP33" s="9"/>
    </row>
    <row r="34" spans="1:42" s="10" customFormat="1" ht="11.25" customHeight="1" thickBot="1">
      <c r="A34" s="53" t="s">
        <v>14</v>
      </c>
      <c r="B34" s="50">
        <v>44</v>
      </c>
      <c r="C34" s="51">
        <v>42</v>
      </c>
      <c r="D34" s="52">
        <f t="shared" si="25"/>
        <v>2</v>
      </c>
      <c r="E34" s="41"/>
      <c r="F34" s="51"/>
      <c r="G34" s="52"/>
      <c r="H34" s="41"/>
      <c r="I34" s="51"/>
      <c r="J34" s="52"/>
      <c r="K34" s="50"/>
      <c r="L34" s="51"/>
      <c r="M34" s="52"/>
      <c r="N34" s="53"/>
      <c r="O34" s="211" t="s">
        <v>46</v>
      </c>
      <c r="P34" s="211"/>
      <c r="Q34" s="212"/>
      <c r="R34" s="213" t="s">
        <v>47</v>
      </c>
      <c r="S34" s="211"/>
      <c r="T34" s="211"/>
      <c r="U34" s="41"/>
      <c r="V34" s="51"/>
      <c r="W34" s="54"/>
      <c r="X34" s="213" t="s">
        <v>45</v>
      </c>
      <c r="Y34" s="211"/>
      <c r="Z34" s="212"/>
      <c r="AA34" s="211" t="s">
        <v>41</v>
      </c>
      <c r="AB34" s="211"/>
      <c r="AC34" s="212"/>
      <c r="AD34" s="223" t="s">
        <v>73</v>
      </c>
      <c r="AE34" s="224"/>
      <c r="AF34" s="225"/>
      <c r="AG34" s="220" t="s">
        <v>74</v>
      </c>
      <c r="AH34" s="221"/>
      <c r="AI34" s="222"/>
      <c r="AJ34" s="9"/>
      <c r="AK34" s="9"/>
      <c r="AL34" s="9"/>
      <c r="AM34" s="9"/>
      <c r="AN34" s="9"/>
      <c r="AO34" s="9"/>
      <c r="AP34" s="9"/>
    </row>
    <row r="35" spans="1:42" s="10" customFormat="1" ht="10.5" customHeight="1" thickBot="1">
      <c r="A35" s="53" t="s">
        <v>53</v>
      </c>
      <c r="B35" s="50">
        <v>23</v>
      </c>
      <c r="C35" s="51">
        <v>9</v>
      </c>
      <c r="D35" s="52">
        <f t="shared" si="25"/>
        <v>14</v>
      </c>
      <c r="E35" s="41">
        <v>5</v>
      </c>
      <c r="F35" s="51">
        <v>2</v>
      </c>
      <c r="G35" s="52">
        <f t="shared" ref="G35" si="31">(E35-F35)</f>
        <v>3</v>
      </c>
      <c r="H35" s="41">
        <v>17</v>
      </c>
      <c r="I35" s="51">
        <v>11</v>
      </c>
      <c r="J35" s="52">
        <f t="shared" ref="J35" si="32">(H35-I35)</f>
        <v>6</v>
      </c>
      <c r="K35" s="50"/>
      <c r="L35" s="51"/>
      <c r="M35" s="52"/>
      <c r="N35" s="53"/>
      <c r="O35" s="208">
        <f>P41/O41*100%</f>
        <v>0.84313725490196079</v>
      </c>
      <c r="P35" s="209"/>
      <c r="Q35" s="210"/>
      <c r="R35" s="208">
        <f>S41/R41*100%</f>
        <v>0.8571428571428571</v>
      </c>
      <c r="S35" s="209"/>
      <c r="T35" s="210"/>
      <c r="U35" s="41"/>
      <c r="V35" s="51"/>
      <c r="W35" s="54"/>
      <c r="X35" s="208">
        <f>Y41/X41*100%</f>
        <v>0.989247311827957</v>
      </c>
      <c r="Y35" s="209"/>
      <c r="Z35" s="210"/>
      <c r="AA35" s="208">
        <f>AB41/AA41*100%</f>
        <v>1</v>
      </c>
      <c r="AB35" s="209"/>
      <c r="AC35" s="210"/>
      <c r="AD35" s="208">
        <f>AE41/AD41*100%</f>
        <v>1</v>
      </c>
      <c r="AE35" s="209"/>
      <c r="AF35" s="210"/>
      <c r="AG35" s="208">
        <f>AH41/AG41*100%</f>
        <v>1</v>
      </c>
      <c r="AH35" s="209"/>
      <c r="AI35" s="210"/>
      <c r="AJ35" s="9"/>
      <c r="AK35" s="9"/>
      <c r="AL35" s="9"/>
      <c r="AM35" s="9"/>
      <c r="AN35" s="9"/>
      <c r="AO35" s="9"/>
      <c r="AP35" s="9"/>
    </row>
    <row r="36" spans="1:42" s="10" customFormat="1" ht="9.75" customHeight="1" thickBot="1">
      <c r="A36" s="53"/>
      <c r="B36" s="50"/>
      <c r="C36" s="51"/>
      <c r="D36" s="52"/>
      <c r="E36" s="41"/>
      <c r="F36" s="51"/>
      <c r="G36" s="52"/>
      <c r="H36" s="41"/>
      <c r="I36" s="51"/>
      <c r="J36" s="52"/>
      <c r="K36" s="50"/>
      <c r="L36" s="51"/>
      <c r="M36" s="52"/>
      <c r="N36" s="53"/>
      <c r="O36" s="26" t="s">
        <v>0</v>
      </c>
      <c r="P36" s="19" t="s">
        <v>2</v>
      </c>
      <c r="Q36" s="20" t="s">
        <v>1</v>
      </c>
      <c r="R36" s="18" t="s">
        <v>0</v>
      </c>
      <c r="S36" s="19" t="s">
        <v>2</v>
      </c>
      <c r="T36" s="27" t="s">
        <v>1</v>
      </c>
      <c r="U36" s="41"/>
      <c r="V36" s="51"/>
      <c r="W36" s="54"/>
      <c r="X36" s="18" t="s">
        <v>0</v>
      </c>
      <c r="Y36" s="19" t="s">
        <v>2</v>
      </c>
      <c r="Z36" s="20" t="s">
        <v>1</v>
      </c>
      <c r="AA36" s="26" t="s">
        <v>0</v>
      </c>
      <c r="AB36" s="19" t="s">
        <v>2</v>
      </c>
      <c r="AC36" s="20" t="s">
        <v>1</v>
      </c>
      <c r="AD36" s="18" t="s">
        <v>0</v>
      </c>
      <c r="AE36" s="19" t="s">
        <v>2</v>
      </c>
      <c r="AF36" s="20" t="s">
        <v>1</v>
      </c>
      <c r="AG36" s="18" t="s">
        <v>0</v>
      </c>
      <c r="AH36" s="19" t="s">
        <v>2</v>
      </c>
      <c r="AI36" s="20" t="s">
        <v>1</v>
      </c>
      <c r="AJ36" s="9"/>
      <c r="AK36" s="9"/>
      <c r="AL36" s="9"/>
      <c r="AM36" s="9"/>
      <c r="AN36" s="9"/>
      <c r="AO36" s="9"/>
      <c r="AP36" s="9"/>
    </row>
    <row r="37" spans="1:42" s="10" customFormat="1" ht="13" customHeight="1">
      <c r="A37" s="53" t="s">
        <v>11</v>
      </c>
      <c r="B37" s="50">
        <v>21</v>
      </c>
      <c r="C37" s="51">
        <v>20</v>
      </c>
      <c r="D37" s="52">
        <f t="shared" si="25"/>
        <v>1</v>
      </c>
      <c r="E37" s="55">
        <v>13</v>
      </c>
      <c r="F37" s="51">
        <v>12</v>
      </c>
      <c r="G37" s="52">
        <f t="shared" ref="G37:G47" si="33">(E37-F37)</f>
        <v>1</v>
      </c>
      <c r="H37" s="41">
        <v>5</v>
      </c>
      <c r="I37" s="51">
        <v>5</v>
      </c>
      <c r="J37" s="52">
        <f t="shared" ref="J37:J46" si="34">(H37-I37)</f>
        <v>0</v>
      </c>
      <c r="K37" s="50">
        <v>2</v>
      </c>
      <c r="L37" s="51">
        <v>2</v>
      </c>
      <c r="M37" s="52">
        <f t="shared" ref="M37:M46" si="35">(K37-L37)</f>
        <v>0</v>
      </c>
      <c r="N37" s="53" t="s">
        <v>11</v>
      </c>
      <c r="O37" s="37">
        <v>20</v>
      </c>
      <c r="P37" s="35">
        <v>18</v>
      </c>
      <c r="Q37" s="49">
        <f>(O37-P37)</f>
        <v>2</v>
      </c>
      <c r="R37" s="92">
        <v>20</v>
      </c>
      <c r="S37" s="93">
        <v>18</v>
      </c>
      <c r="T37" s="49">
        <f>(R37-S37)</f>
        <v>2</v>
      </c>
      <c r="U37" s="41">
        <v>20</v>
      </c>
      <c r="V37" s="51">
        <v>11</v>
      </c>
      <c r="W37" s="54">
        <f t="shared" ref="W37:W41" si="36">(U37-V37)</f>
        <v>9</v>
      </c>
      <c r="X37" s="34"/>
      <c r="Y37" s="35"/>
      <c r="Z37" s="49"/>
      <c r="AA37" s="37"/>
      <c r="AB37" s="35"/>
      <c r="AC37" s="49"/>
      <c r="AD37" s="94"/>
      <c r="AE37" s="95"/>
      <c r="AF37" s="96"/>
      <c r="AG37" s="97"/>
      <c r="AH37" s="98"/>
      <c r="AI37" s="99"/>
      <c r="AJ37" s="9"/>
      <c r="AK37" s="9"/>
      <c r="AL37" s="9"/>
      <c r="AM37" s="9"/>
      <c r="AN37" s="9"/>
      <c r="AO37" s="9"/>
      <c r="AP37" s="9"/>
    </row>
    <row r="38" spans="1:42" s="10" customFormat="1" ht="13" customHeight="1">
      <c r="A38" s="53" t="s">
        <v>18</v>
      </c>
      <c r="B38" s="50">
        <v>30</v>
      </c>
      <c r="C38" s="51">
        <v>29</v>
      </c>
      <c r="D38" s="52">
        <f t="shared" si="25"/>
        <v>1</v>
      </c>
      <c r="E38" s="41">
        <v>23</v>
      </c>
      <c r="F38" s="51">
        <v>22</v>
      </c>
      <c r="G38" s="52">
        <f t="shared" si="33"/>
        <v>1</v>
      </c>
      <c r="H38" s="55">
        <v>4</v>
      </c>
      <c r="I38" s="51">
        <v>4</v>
      </c>
      <c r="J38" s="52">
        <f t="shared" si="34"/>
        <v>0</v>
      </c>
      <c r="K38" s="57">
        <v>4</v>
      </c>
      <c r="L38" s="51">
        <v>4</v>
      </c>
      <c r="M38" s="52">
        <f t="shared" si="35"/>
        <v>0</v>
      </c>
      <c r="N38" s="53" t="s">
        <v>18</v>
      </c>
      <c r="O38" s="57">
        <v>31</v>
      </c>
      <c r="P38" s="56">
        <v>25</v>
      </c>
      <c r="Q38" s="54">
        <f>(O38-P38)</f>
        <v>6</v>
      </c>
      <c r="R38" s="41">
        <v>29</v>
      </c>
      <c r="S38" s="51">
        <v>24</v>
      </c>
      <c r="T38" s="54">
        <f>(R38-S38)</f>
        <v>5</v>
      </c>
      <c r="U38" s="41">
        <v>30</v>
      </c>
      <c r="V38" s="51">
        <v>14</v>
      </c>
      <c r="W38" s="54">
        <f t="shared" si="36"/>
        <v>16</v>
      </c>
      <c r="X38" s="41"/>
      <c r="Y38" s="51"/>
      <c r="Z38" s="54"/>
      <c r="AA38" s="50"/>
      <c r="AB38" s="51"/>
      <c r="AC38" s="54"/>
      <c r="AD38" s="100"/>
      <c r="AE38" s="101"/>
      <c r="AF38" s="102"/>
      <c r="AG38" s="41"/>
      <c r="AH38" s="51"/>
      <c r="AI38" s="52"/>
      <c r="AJ38" s="9"/>
      <c r="AK38" s="9"/>
      <c r="AL38" s="9"/>
      <c r="AM38" s="9"/>
      <c r="AN38" s="9"/>
      <c r="AO38" s="9"/>
      <c r="AP38" s="9"/>
    </row>
    <row r="39" spans="1:42" s="10" customFormat="1" ht="13" customHeight="1">
      <c r="A39" s="53" t="s">
        <v>21</v>
      </c>
      <c r="B39" s="50">
        <v>47</v>
      </c>
      <c r="C39" s="51">
        <v>47</v>
      </c>
      <c r="D39" s="52">
        <f t="shared" si="25"/>
        <v>0</v>
      </c>
      <c r="E39" s="41">
        <v>34</v>
      </c>
      <c r="F39" s="51">
        <v>33</v>
      </c>
      <c r="G39" s="52">
        <f t="shared" si="33"/>
        <v>1</v>
      </c>
      <c r="H39" s="41">
        <v>7</v>
      </c>
      <c r="I39" s="51">
        <v>7</v>
      </c>
      <c r="J39" s="52">
        <f t="shared" si="34"/>
        <v>0</v>
      </c>
      <c r="K39" s="50">
        <v>6</v>
      </c>
      <c r="L39" s="51">
        <v>6</v>
      </c>
      <c r="M39" s="52">
        <f t="shared" si="35"/>
        <v>0</v>
      </c>
      <c r="N39" s="53" t="s">
        <v>21</v>
      </c>
      <c r="O39" s="50"/>
      <c r="P39" s="51"/>
      <c r="Q39" s="54"/>
      <c r="R39" s="55"/>
      <c r="S39" s="56"/>
      <c r="T39" s="54"/>
      <c r="U39" s="41">
        <v>47</v>
      </c>
      <c r="V39" s="51">
        <v>27</v>
      </c>
      <c r="W39" s="54">
        <f t="shared" si="36"/>
        <v>20</v>
      </c>
      <c r="X39" s="41">
        <v>46</v>
      </c>
      <c r="Y39" s="51">
        <v>46</v>
      </c>
      <c r="Z39" s="54">
        <f t="shared" ref="Z39" si="37">(X39-Y39)</f>
        <v>0</v>
      </c>
      <c r="AA39" s="50">
        <v>47</v>
      </c>
      <c r="AB39" s="51">
        <v>47</v>
      </c>
      <c r="AC39" s="54">
        <f t="shared" ref="AC39:AC41" si="38">(AA39-AB39)</f>
        <v>0</v>
      </c>
      <c r="AD39" s="100"/>
      <c r="AE39" s="101"/>
      <c r="AF39" s="102"/>
      <c r="AG39" s="41"/>
      <c r="AH39" s="51"/>
      <c r="AI39" s="52"/>
      <c r="AJ39" s="9"/>
      <c r="AK39" s="9"/>
      <c r="AL39" s="9"/>
      <c r="AM39" s="9"/>
      <c r="AN39" s="9"/>
      <c r="AO39" s="9"/>
      <c r="AP39" s="9"/>
    </row>
    <row r="40" spans="1:42" s="10" customFormat="1" ht="13" customHeight="1" thickBot="1">
      <c r="A40" s="53" t="s">
        <v>19</v>
      </c>
      <c r="B40" s="50">
        <v>47</v>
      </c>
      <c r="C40" s="51">
        <v>46</v>
      </c>
      <c r="D40" s="52">
        <f t="shared" si="25"/>
        <v>1</v>
      </c>
      <c r="E40" s="41"/>
      <c r="F40" s="51"/>
      <c r="G40" s="52"/>
      <c r="H40" s="41"/>
      <c r="I40" s="51"/>
      <c r="J40" s="52"/>
      <c r="K40" s="50"/>
      <c r="L40" s="51"/>
      <c r="M40" s="52"/>
      <c r="N40" s="53" t="s">
        <v>19</v>
      </c>
      <c r="O40" s="58"/>
      <c r="P40" s="59"/>
      <c r="Q40" s="60"/>
      <c r="R40" s="61"/>
      <c r="S40" s="59"/>
      <c r="T40" s="60"/>
      <c r="U40" s="61">
        <v>47</v>
      </c>
      <c r="V40" s="59">
        <v>38</v>
      </c>
      <c r="W40" s="60">
        <f t="shared" si="36"/>
        <v>9</v>
      </c>
      <c r="X40" s="61">
        <v>47</v>
      </c>
      <c r="Y40" s="59">
        <v>46</v>
      </c>
      <c r="Z40" s="60">
        <f t="shared" ref="Z40:Z41" si="39">(X40-Y40)</f>
        <v>1</v>
      </c>
      <c r="AA40" s="58"/>
      <c r="AB40" s="59"/>
      <c r="AC40" s="60"/>
      <c r="AD40" s="103">
        <v>47</v>
      </c>
      <c r="AE40" s="104">
        <v>47</v>
      </c>
      <c r="AF40" s="105">
        <f t="shared" ref="AF40:AF41" si="40">(AD40-AE40)</f>
        <v>0</v>
      </c>
      <c r="AG40" s="61">
        <v>47</v>
      </c>
      <c r="AH40" s="59">
        <v>47</v>
      </c>
      <c r="AI40" s="65">
        <f t="shared" ref="AI40:AI41" si="41">(AG40-AH40)</f>
        <v>0</v>
      </c>
      <c r="AJ40" s="9"/>
      <c r="AK40" s="9"/>
      <c r="AL40" s="9"/>
      <c r="AM40" s="9"/>
      <c r="AN40" s="9"/>
      <c r="AO40" s="9"/>
      <c r="AP40" s="9"/>
    </row>
    <row r="41" spans="1:42" s="10" customFormat="1" ht="13" customHeight="1" thickBot="1">
      <c r="A41" s="53"/>
      <c r="B41" s="50"/>
      <c r="C41" s="51"/>
      <c r="D41" s="52">
        <f t="shared" si="25"/>
        <v>0</v>
      </c>
      <c r="E41" s="41"/>
      <c r="F41" s="51"/>
      <c r="G41" s="52"/>
      <c r="H41" s="41"/>
      <c r="I41" s="51"/>
      <c r="J41" s="52"/>
      <c r="K41" s="50"/>
      <c r="L41" s="51"/>
      <c r="M41" s="52"/>
      <c r="N41" s="53"/>
      <c r="O41" s="106">
        <f>SUM(O37:O40)</f>
        <v>51</v>
      </c>
      <c r="P41" s="47">
        <f>SUM(P37:P40)</f>
        <v>43</v>
      </c>
      <c r="Q41" s="63">
        <f t="shared" ref="Q41" si="42">(O41-P41)</f>
        <v>8</v>
      </c>
      <c r="R41" s="107">
        <f>SUM(R37:R40)</f>
        <v>49</v>
      </c>
      <c r="S41" s="47">
        <f>SUM(S37:S40)</f>
        <v>42</v>
      </c>
      <c r="T41" s="63">
        <f t="shared" ref="T41" si="43">(R41-S41)</f>
        <v>7</v>
      </c>
      <c r="U41" s="107">
        <f>SUM(U21:U40)</f>
        <v>217</v>
      </c>
      <c r="V41" s="47">
        <f>SUM(V21:V40)</f>
        <v>138</v>
      </c>
      <c r="W41" s="63">
        <f t="shared" si="36"/>
        <v>79</v>
      </c>
      <c r="X41" s="107">
        <f>SUM(X37:X40)</f>
        <v>93</v>
      </c>
      <c r="Y41" s="47">
        <f>SUM(Y37:Y40)</f>
        <v>92</v>
      </c>
      <c r="Z41" s="63">
        <f t="shared" si="39"/>
        <v>1</v>
      </c>
      <c r="AA41" s="21">
        <f>SUM(AA37:AA40)</f>
        <v>47</v>
      </c>
      <c r="AB41" s="108">
        <f>SUM(AB37:AB40)</f>
        <v>47</v>
      </c>
      <c r="AC41" s="67">
        <f t="shared" si="38"/>
        <v>0</v>
      </c>
      <c r="AD41" s="109">
        <f>SUM(AD37:AD40)</f>
        <v>47</v>
      </c>
      <c r="AE41" s="110">
        <f>SUM(AE37:AE40)</f>
        <v>47</v>
      </c>
      <c r="AF41" s="110">
        <f t="shared" si="40"/>
        <v>0</v>
      </c>
      <c r="AG41" s="108">
        <f>SUM(AG37:AG40)</f>
        <v>47</v>
      </c>
      <c r="AH41" s="53">
        <f>SUM(AH37:AH40)</f>
        <v>47</v>
      </c>
      <c r="AI41" s="53">
        <f t="shared" si="41"/>
        <v>0</v>
      </c>
      <c r="AJ41" s="9"/>
      <c r="AK41" s="9"/>
      <c r="AL41" s="9"/>
      <c r="AM41" s="9"/>
      <c r="AN41" s="9"/>
      <c r="AO41" s="9"/>
      <c r="AP41" s="9"/>
    </row>
    <row r="42" spans="1:42" s="10" customFormat="1" ht="11.25" customHeight="1" thickBot="1">
      <c r="A42" s="53" t="s">
        <v>27</v>
      </c>
      <c r="B42" s="50">
        <v>58</v>
      </c>
      <c r="C42" s="51">
        <v>58</v>
      </c>
      <c r="D42" s="52">
        <f t="shared" si="25"/>
        <v>0</v>
      </c>
      <c r="E42" s="41"/>
      <c r="F42" s="51"/>
      <c r="G42" s="52"/>
      <c r="H42" s="41"/>
      <c r="I42" s="51"/>
      <c r="J42" s="52"/>
      <c r="K42" s="50"/>
      <c r="L42" s="51"/>
      <c r="M42" s="52"/>
      <c r="N42" s="53"/>
      <c r="O42" s="211" t="s">
        <v>148</v>
      </c>
      <c r="P42" s="211"/>
      <c r="Q42" s="212"/>
      <c r="R42" s="213" t="s">
        <v>137</v>
      </c>
      <c r="S42" s="211"/>
      <c r="T42" s="212"/>
      <c r="U42" s="213" t="s">
        <v>139</v>
      </c>
      <c r="V42" s="211"/>
      <c r="W42" s="212"/>
      <c r="X42" s="214" t="s">
        <v>138</v>
      </c>
      <c r="Y42" s="215"/>
      <c r="Z42" s="216"/>
      <c r="AA42" s="37"/>
      <c r="AB42" s="35"/>
      <c r="AC42" s="36"/>
      <c r="AD42" s="37"/>
      <c r="AE42" s="35"/>
      <c r="AF42" s="36"/>
      <c r="AG42" s="37"/>
      <c r="AH42" s="35"/>
      <c r="AI42" s="36"/>
      <c r="AJ42" s="9"/>
      <c r="AK42" s="9"/>
      <c r="AL42" s="9"/>
      <c r="AM42" s="9"/>
      <c r="AN42" s="9"/>
      <c r="AO42" s="9"/>
      <c r="AP42" s="9"/>
    </row>
    <row r="43" spans="1:42" s="10" customFormat="1" ht="10" customHeight="1" thickBot="1">
      <c r="A43" s="53" t="s">
        <v>42</v>
      </c>
      <c r="B43" s="50">
        <v>42</v>
      </c>
      <c r="C43" s="51">
        <v>34</v>
      </c>
      <c r="D43" s="52">
        <f t="shared" si="25"/>
        <v>8</v>
      </c>
      <c r="E43" s="41"/>
      <c r="F43" s="51"/>
      <c r="G43" s="52"/>
      <c r="H43" s="41"/>
      <c r="I43" s="51"/>
      <c r="J43" s="52"/>
      <c r="K43" s="50"/>
      <c r="L43" s="51"/>
      <c r="M43" s="52"/>
      <c r="N43" s="53"/>
      <c r="O43" s="208">
        <f>P48/O48*100%</f>
        <v>0.68152866242038213</v>
      </c>
      <c r="P43" s="209"/>
      <c r="Q43" s="210"/>
      <c r="R43" s="208">
        <f>S48/R48*100%</f>
        <v>0.93710691823899372</v>
      </c>
      <c r="S43" s="209"/>
      <c r="T43" s="210"/>
      <c r="U43" s="208">
        <f>V48/U48*100%</f>
        <v>0.76271186440677963</v>
      </c>
      <c r="V43" s="209"/>
      <c r="W43" s="210"/>
      <c r="X43" s="208">
        <f>Y48/X48*100%</f>
        <v>0.92929292929292928</v>
      </c>
      <c r="Y43" s="209"/>
      <c r="Z43" s="210"/>
      <c r="AA43" s="112"/>
      <c r="AB43" s="78"/>
      <c r="AC43" s="79"/>
      <c r="AD43" s="112"/>
      <c r="AE43" s="78"/>
      <c r="AF43" s="79"/>
      <c r="AG43" s="112"/>
      <c r="AH43" s="78"/>
      <c r="AI43" s="79"/>
      <c r="AJ43" s="9"/>
      <c r="AK43" s="9"/>
      <c r="AL43" s="9"/>
      <c r="AM43" s="9"/>
      <c r="AN43" s="9"/>
      <c r="AO43" s="9"/>
      <c r="AP43" s="9"/>
    </row>
    <row r="44" spans="1:42" s="10" customFormat="1" ht="10.5" customHeight="1" thickBot="1">
      <c r="A44" s="53" t="s">
        <v>52</v>
      </c>
      <c r="B44" s="50">
        <v>31</v>
      </c>
      <c r="C44" s="51">
        <v>29</v>
      </c>
      <c r="D44" s="52">
        <f t="shared" si="25"/>
        <v>2</v>
      </c>
      <c r="E44" s="41"/>
      <c r="F44" s="51"/>
      <c r="G44" s="52"/>
      <c r="H44" s="41"/>
      <c r="I44" s="51"/>
      <c r="J44" s="52"/>
      <c r="K44" s="50"/>
      <c r="L44" s="51"/>
      <c r="M44" s="52"/>
      <c r="N44" s="53"/>
      <c r="O44" s="26" t="s">
        <v>0</v>
      </c>
      <c r="P44" s="19" t="s">
        <v>2</v>
      </c>
      <c r="Q44" s="20" t="s">
        <v>1</v>
      </c>
      <c r="R44" s="18" t="s">
        <v>0</v>
      </c>
      <c r="S44" s="19" t="s">
        <v>2</v>
      </c>
      <c r="T44" s="20" t="s">
        <v>1</v>
      </c>
      <c r="U44" s="18" t="s">
        <v>0</v>
      </c>
      <c r="V44" s="19" t="s">
        <v>2</v>
      </c>
      <c r="W44" s="20" t="s">
        <v>1</v>
      </c>
      <c r="X44" s="18" t="s">
        <v>0</v>
      </c>
      <c r="Y44" s="19" t="s">
        <v>2</v>
      </c>
      <c r="Z44" s="20" t="s">
        <v>1</v>
      </c>
      <c r="AA44" s="112"/>
      <c r="AB44" s="78"/>
      <c r="AC44" s="79"/>
      <c r="AD44" s="112"/>
      <c r="AE44" s="78"/>
      <c r="AF44" s="79"/>
      <c r="AG44" s="112"/>
      <c r="AH44" s="78"/>
      <c r="AI44" s="79"/>
      <c r="AJ44" s="9"/>
      <c r="AK44" s="9"/>
      <c r="AL44" s="9"/>
      <c r="AM44" s="9"/>
      <c r="AN44" s="9"/>
      <c r="AO44" s="9"/>
      <c r="AP44" s="9"/>
    </row>
    <row r="45" spans="1:42" s="10" customFormat="1" ht="13" customHeight="1">
      <c r="A45" s="53" t="s">
        <v>12</v>
      </c>
      <c r="B45" s="50">
        <v>60</v>
      </c>
      <c r="C45" s="51">
        <v>47</v>
      </c>
      <c r="D45" s="52">
        <f t="shared" si="25"/>
        <v>13</v>
      </c>
      <c r="E45" s="41">
        <v>41</v>
      </c>
      <c r="F45" s="51">
        <v>33</v>
      </c>
      <c r="G45" s="52">
        <f t="shared" si="33"/>
        <v>8</v>
      </c>
      <c r="H45" s="41">
        <v>12</v>
      </c>
      <c r="I45" s="51">
        <v>12</v>
      </c>
      <c r="J45" s="52">
        <f t="shared" si="34"/>
        <v>0</v>
      </c>
      <c r="K45" s="50">
        <v>6</v>
      </c>
      <c r="L45" s="51">
        <v>5</v>
      </c>
      <c r="M45" s="52">
        <f t="shared" si="35"/>
        <v>1</v>
      </c>
      <c r="N45" s="53" t="s">
        <v>12</v>
      </c>
      <c r="O45" s="37">
        <v>59</v>
      </c>
      <c r="P45" s="35">
        <v>20</v>
      </c>
      <c r="Q45" s="36">
        <f>(O45-P45)</f>
        <v>39</v>
      </c>
      <c r="R45" s="34">
        <v>60</v>
      </c>
      <c r="S45" s="35">
        <v>55</v>
      </c>
      <c r="T45" s="49">
        <f>(R45-S45)</f>
        <v>5</v>
      </c>
      <c r="U45" s="34">
        <v>59</v>
      </c>
      <c r="V45" s="35">
        <v>45</v>
      </c>
      <c r="W45" s="49">
        <f>(U45-V45)</f>
        <v>14</v>
      </c>
      <c r="X45" s="34"/>
      <c r="Y45" s="35"/>
      <c r="Z45" s="49"/>
      <c r="AA45" s="112"/>
      <c r="AB45" s="78"/>
      <c r="AC45" s="52"/>
      <c r="AD45" s="112"/>
      <c r="AE45" s="78"/>
      <c r="AF45" s="52"/>
      <c r="AG45" s="112"/>
      <c r="AH45" s="78"/>
      <c r="AI45" s="52"/>
      <c r="AJ45" s="9"/>
      <c r="AK45" s="9"/>
      <c r="AL45" s="9"/>
      <c r="AM45" s="9"/>
      <c r="AN45" s="9"/>
      <c r="AO45" s="9"/>
      <c r="AP45" s="9"/>
    </row>
    <row r="46" spans="1:42" s="10" customFormat="1" ht="13" customHeight="1">
      <c r="A46" s="53" t="s">
        <v>16</v>
      </c>
      <c r="B46" s="113">
        <v>50</v>
      </c>
      <c r="C46" s="114">
        <v>50</v>
      </c>
      <c r="D46" s="115">
        <f t="shared" si="25"/>
        <v>0</v>
      </c>
      <c r="E46" s="116">
        <v>17</v>
      </c>
      <c r="F46" s="114">
        <v>17</v>
      </c>
      <c r="G46" s="115">
        <f t="shared" si="33"/>
        <v>0</v>
      </c>
      <c r="H46" s="116">
        <v>14</v>
      </c>
      <c r="I46" s="114">
        <v>14</v>
      </c>
      <c r="J46" s="115">
        <f t="shared" si="34"/>
        <v>0</v>
      </c>
      <c r="K46" s="113">
        <v>19</v>
      </c>
      <c r="L46" s="114">
        <v>18</v>
      </c>
      <c r="M46" s="115">
        <f t="shared" si="35"/>
        <v>1</v>
      </c>
      <c r="N46" s="53" t="s">
        <v>16</v>
      </c>
      <c r="O46" s="113">
        <v>50</v>
      </c>
      <c r="P46" s="114">
        <v>50</v>
      </c>
      <c r="Q46" s="115">
        <f>(O46-P46)</f>
        <v>0</v>
      </c>
      <c r="R46" s="117">
        <v>50</v>
      </c>
      <c r="S46" s="118">
        <v>50</v>
      </c>
      <c r="T46" s="119">
        <f>(R46-S46)</f>
        <v>0</v>
      </c>
      <c r="U46" s="117"/>
      <c r="V46" s="118"/>
      <c r="W46" s="119"/>
      <c r="X46" s="117">
        <v>50</v>
      </c>
      <c r="Y46" s="118">
        <v>50</v>
      </c>
      <c r="Z46" s="119">
        <f>(X46-Y46)</f>
        <v>0</v>
      </c>
      <c r="AA46" s="112"/>
      <c r="AB46" s="78"/>
      <c r="AC46" s="52"/>
      <c r="AD46" s="112"/>
      <c r="AE46" s="78"/>
      <c r="AF46" s="52"/>
      <c r="AG46" s="112"/>
      <c r="AH46" s="78"/>
      <c r="AI46" s="52"/>
      <c r="AJ46" s="9"/>
      <c r="AK46" s="9"/>
      <c r="AL46" s="9"/>
      <c r="AM46" s="9"/>
      <c r="AN46" s="9"/>
      <c r="AO46" s="9"/>
      <c r="AP46" s="9"/>
    </row>
    <row r="47" spans="1:42" s="10" customFormat="1" ht="13" customHeight="1" thickBot="1">
      <c r="A47" s="53" t="s">
        <v>68</v>
      </c>
      <c r="B47" s="120">
        <v>50</v>
      </c>
      <c r="C47" s="120">
        <v>40</v>
      </c>
      <c r="D47" s="115">
        <f t="shared" si="25"/>
        <v>10</v>
      </c>
      <c r="E47" s="121">
        <v>49</v>
      </c>
      <c r="F47" s="120">
        <v>47</v>
      </c>
      <c r="G47" s="115">
        <f t="shared" si="33"/>
        <v>2</v>
      </c>
      <c r="H47" s="121"/>
      <c r="I47" s="120"/>
      <c r="J47" s="115"/>
      <c r="K47" s="120"/>
      <c r="L47" s="120"/>
      <c r="M47" s="115"/>
      <c r="N47" s="53" t="s">
        <v>68</v>
      </c>
      <c r="O47" s="113">
        <v>48</v>
      </c>
      <c r="P47" s="120">
        <v>37</v>
      </c>
      <c r="Q47" s="115">
        <f>(O47-P47)</f>
        <v>11</v>
      </c>
      <c r="R47" s="117">
        <v>49</v>
      </c>
      <c r="S47" s="122">
        <v>44</v>
      </c>
      <c r="T47" s="119">
        <f>(R47-S47)</f>
        <v>5</v>
      </c>
      <c r="U47" s="117"/>
      <c r="V47" s="122"/>
      <c r="W47" s="119"/>
      <c r="X47" s="117">
        <v>49</v>
      </c>
      <c r="Y47" s="122">
        <v>42</v>
      </c>
      <c r="Z47" s="119">
        <f>(X47-Y47)</f>
        <v>7</v>
      </c>
      <c r="AA47" s="123"/>
      <c r="AB47" s="124"/>
      <c r="AC47" s="115"/>
      <c r="AD47" s="123"/>
      <c r="AE47" s="124"/>
      <c r="AF47" s="115"/>
      <c r="AG47" s="123"/>
      <c r="AH47" s="124"/>
      <c r="AI47" s="115"/>
      <c r="AJ47" s="9"/>
      <c r="AK47" s="9"/>
      <c r="AL47" s="9"/>
      <c r="AM47" s="9"/>
      <c r="AN47" s="9"/>
      <c r="AO47" s="9"/>
      <c r="AP47" s="9"/>
    </row>
    <row r="48" spans="1:42" s="10" customFormat="1" ht="15" customHeight="1" thickBot="1">
      <c r="A48" s="28"/>
      <c r="B48" s="43">
        <f>SUM(B7:B47)</f>
        <v>1188</v>
      </c>
      <c r="C48" s="28">
        <f>SUM(C7:C47)</f>
        <v>1094</v>
      </c>
      <c r="D48" s="29">
        <f t="shared" si="1"/>
        <v>94</v>
      </c>
      <c r="E48" s="28">
        <f>SUM(E7:E47)</f>
        <v>576</v>
      </c>
      <c r="F48" s="28">
        <f>SUM(F7:F47)</f>
        <v>535</v>
      </c>
      <c r="G48" s="28">
        <f t="shared" si="2"/>
        <v>41</v>
      </c>
      <c r="H48" s="28">
        <f>SUM(H7:H46)</f>
        <v>124</v>
      </c>
      <c r="I48" s="28">
        <f>SUM(I7:I46)</f>
        <v>115</v>
      </c>
      <c r="J48" s="28">
        <f t="shared" si="3"/>
        <v>9</v>
      </c>
      <c r="K48" s="42">
        <f>SUM(K7:K46)</f>
        <v>138</v>
      </c>
      <c r="L48" s="28">
        <f>SUM(L7:L46)</f>
        <v>130</v>
      </c>
      <c r="M48" s="28">
        <f t="shared" si="4"/>
        <v>8</v>
      </c>
      <c r="N48" s="28"/>
      <c r="O48" s="68">
        <f>SUM(O45:O47)</f>
        <v>157</v>
      </c>
      <c r="P48" s="42">
        <f>SUM(P45:P47)</f>
        <v>107</v>
      </c>
      <c r="Q48" s="28">
        <f t="shared" ref="Q48" si="44">(O48-P48)</f>
        <v>50</v>
      </c>
      <c r="R48" s="91">
        <f>SUM(R45:R47)</f>
        <v>159</v>
      </c>
      <c r="S48" s="42">
        <f>SUM(S45:S47)</f>
        <v>149</v>
      </c>
      <c r="T48" s="69">
        <f t="shared" ref="T48" si="45">(R48-S48)</f>
        <v>10</v>
      </c>
      <c r="U48" s="91">
        <f>SUM(U45:U46)</f>
        <v>59</v>
      </c>
      <c r="V48" s="42">
        <f>SUM(V45:V46)</f>
        <v>45</v>
      </c>
      <c r="W48" s="69">
        <f t="shared" ref="W48" si="46">(U48-V48)</f>
        <v>14</v>
      </c>
      <c r="X48" s="91">
        <f>SUM(X46:X47)</f>
        <v>99</v>
      </c>
      <c r="Y48" s="42">
        <f>SUM(Y46:Y47)</f>
        <v>92</v>
      </c>
      <c r="Z48" s="69">
        <f t="shared" ref="Z48" si="47">(X48-Y48)</f>
        <v>7</v>
      </c>
      <c r="AA48" s="125"/>
      <c r="AB48" s="81"/>
      <c r="AC48" s="65"/>
      <c r="AD48" s="125"/>
      <c r="AE48" s="81"/>
      <c r="AF48" s="65"/>
      <c r="AG48" s="125"/>
      <c r="AH48" s="81"/>
      <c r="AI48" s="65"/>
      <c r="AJ48" s="9"/>
      <c r="AK48" s="9"/>
      <c r="AL48" s="9"/>
      <c r="AM48" s="9"/>
      <c r="AN48" s="9"/>
      <c r="AO48" s="9"/>
      <c r="AP48" s="9"/>
    </row>
    <row r="49" spans="1:35" s="10" customFormat="1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</row>
    <row r="50" spans="1:35" s="10" customFormat="1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</row>
    <row r="51" spans="1:35" s="10" customFormat="1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</row>
  </sheetData>
  <mergeCells count="67">
    <mergeCell ref="E5:G5"/>
    <mergeCell ref="K5:M5"/>
    <mergeCell ref="AG13:AI13"/>
    <mergeCell ref="AG14:AI14"/>
    <mergeCell ref="AG28:AI28"/>
    <mergeCell ref="AD13:AF13"/>
    <mergeCell ref="AD14:AF14"/>
    <mergeCell ref="AA28:AC28"/>
    <mergeCell ref="X14:Z14"/>
    <mergeCell ref="R13:T13"/>
    <mergeCell ref="R5:T5"/>
    <mergeCell ref="AA5:AC5"/>
    <mergeCell ref="O13:Q13"/>
    <mergeCell ref="U5:W5"/>
    <mergeCell ref="X5:Z5"/>
    <mergeCell ref="AD28:AF28"/>
    <mergeCell ref="A1:AI1"/>
    <mergeCell ref="A3:AI3"/>
    <mergeCell ref="H4:J4"/>
    <mergeCell ref="E4:G4"/>
    <mergeCell ref="B4:D4"/>
    <mergeCell ref="O4:Q4"/>
    <mergeCell ref="R4:T4"/>
    <mergeCell ref="U4:W4"/>
    <mergeCell ref="X4:Z4"/>
    <mergeCell ref="AD4:AF4"/>
    <mergeCell ref="AG4:AI4"/>
    <mergeCell ref="A2:AI2"/>
    <mergeCell ref="A4:A6"/>
    <mergeCell ref="B5:D5"/>
    <mergeCell ref="K4:M4"/>
    <mergeCell ref="H5:J5"/>
    <mergeCell ref="O43:Q43"/>
    <mergeCell ref="R43:T43"/>
    <mergeCell ref="U43:W43"/>
    <mergeCell ref="X43:Z43"/>
    <mergeCell ref="U42:W42"/>
    <mergeCell ref="AG34:AI34"/>
    <mergeCell ref="AG35:AI35"/>
    <mergeCell ref="AD29:AF29"/>
    <mergeCell ref="AA29:AC29"/>
    <mergeCell ref="O34:Q34"/>
    <mergeCell ref="R34:T34"/>
    <mergeCell ref="AG29:AI29"/>
    <mergeCell ref="X35:Z35"/>
    <mergeCell ref="X34:Z34"/>
    <mergeCell ref="AD34:AF34"/>
    <mergeCell ref="AD35:AF35"/>
    <mergeCell ref="AA34:AC34"/>
    <mergeCell ref="AG5:AI5"/>
    <mergeCell ref="U13:W13"/>
    <mergeCell ref="X13:Z13"/>
    <mergeCell ref="AA13:AC13"/>
    <mergeCell ref="O5:Q5"/>
    <mergeCell ref="AD5:AF5"/>
    <mergeCell ref="AA4:AC4"/>
    <mergeCell ref="N4:N6"/>
    <mergeCell ref="O35:Q35"/>
    <mergeCell ref="R35:T35"/>
    <mergeCell ref="O42:Q42"/>
    <mergeCell ref="R42:T42"/>
    <mergeCell ref="AA14:AC14"/>
    <mergeCell ref="AA35:AC35"/>
    <mergeCell ref="U14:W14"/>
    <mergeCell ref="O14:Q14"/>
    <mergeCell ref="R14:T14"/>
    <mergeCell ref="X42:Z42"/>
  </mergeCells>
  <phoneticPr fontId="0" type="noConversion"/>
  <printOptions horizontalCentered="1" verticalCentered="1" gridLines="1"/>
  <pageMargins left="0.4" right="0.08" top="0.08" bottom="0.08" header="0.11" footer="0.08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D15" sqref="A15:D15"/>
    </sheetView>
  </sheetViews>
  <sheetFormatPr defaultColWidth="9.1796875" defaultRowHeight="14"/>
  <cols>
    <col min="1" max="1" width="9.08984375" style="188" customWidth="1"/>
    <col min="2" max="4" width="7.36328125" style="188" customWidth="1"/>
    <col min="5" max="5" width="7.1796875" style="162" customWidth="1"/>
    <col min="6" max="6" width="30.81640625" style="164" customWidth="1"/>
    <col min="7" max="8" width="4.81640625" style="164" customWidth="1"/>
    <col min="9" max="11" width="4.81640625" style="161" customWidth="1"/>
    <col min="12" max="12" width="5.453125" style="161" customWidth="1"/>
    <col min="13" max="16384" width="9.1796875" style="5"/>
  </cols>
  <sheetData>
    <row r="1" spans="1:12" ht="14.5" thickBot="1"/>
    <row r="2" spans="1:12" ht="27" customHeight="1" thickBot="1">
      <c r="A2" s="243" t="s">
        <v>142</v>
      </c>
      <c r="B2" s="244"/>
      <c r="C2" s="244"/>
      <c r="D2" s="245"/>
    </row>
    <row r="3" spans="1:12" ht="21.5" customHeight="1" thickBot="1">
      <c r="A3" s="246">
        <f>C14/B14*100%</f>
        <v>0.75490196078431371</v>
      </c>
      <c r="B3" s="247"/>
      <c r="C3" s="247"/>
      <c r="D3" s="248"/>
    </row>
    <row r="4" spans="1:12" ht="24" customHeight="1" thickBot="1">
      <c r="A4" s="194" t="s">
        <v>59</v>
      </c>
      <c r="B4" s="14" t="s">
        <v>0</v>
      </c>
      <c r="C4" s="15" t="s">
        <v>2</v>
      </c>
      <c r="D4" s="16" t="s">
        <v>1</v>
      </c>
    </row>
    <row r="5" spans="1:12" ht="27" customHeight="1">
      <c r="A5" s="191" t="s">
        <v>15</v>
      </c>
      <c r="B5" s="41">
        <v>47</v>
      </c>
      <c r="C5" s="51">
        <v>45</v>
      </c>
      <c r="D5" s="54">
        <f t="shared" ref="D5:D14" si="0">(B5-C5)</f>
        <v>2</v>
      </c>
    </row>
    <row r="6" spans="1:12" ht="27" customHeight="1">
      <c r="A6" s="191" t="s">
        <v>5</v>
      </c>
      <c r="B6" s="41">
        <v>47</v>
      </c>
      <c r="C6" s="51">
        <v>46</v>
      </c>
      <c r="D6" s="54">
        <f t="shared" si="0"/>
        <v>1</v>
      </c>
    </row>
    <row r="7" spans="1:12" s="162" customFormat="1" ht="27" customHeight="1">
      <c r="A7" s="191" t="s">
        <v>9</v>
      </c>
      <c r="B7" s="41">
        <v>58</v>
      </c>
      <c r="C7" s="51">
        <v>50</v>
      </c>
      <c r="D7" s="54">
        <f t="shared" si="0"/>
        <v>8</v>
      </c>
      <c r="F7" s="164"/>
      <c r="G7" s="164"/>
      <c r="H7" s="164"/>
      <c r="I7" s="161"/>
      <c r="J7" s="161"/>
      <c r="K7" s="161"/>
      <c r="L7" s="161"/>
    </row>
    <row r="8" spans="1:12" s="162" customFormat="1" ht="27" customHeight="1">
      <c r="A8" s="191" t="s">
        <v>24</v>
      </c>
      <c r="B8" s="41">
        <v>48</v>
      </c>
      <c r="C8" s="51">
        <v>40</v>
      </c>
      <c r="D8" s="54">
        <f t="shared" si="0"/>
        <v>8</v>
      </c>
      <c r="F8" s="164"/>
      <c r="G8" s="164"/>
      <c r="H8" s="164"/>
      <c r="I8" s="161"/>
      <c r="J8" s="161"/>
      <c r="K8" s="161"/>
      <c r="L8" s="161"/>
    </row>
    <row r="9" spans="1:12" s="162" customFormat="1" ht="27" customHeight="1">
      <c r="A9" s="191" t="s">
        <v>25</v>
      </c>
      <c r="B9" s="41">
        <v>47</v>
      </c>
      <c r="C9" s="51">
        <v>29</v>
      </c>
      <c r="D9" s="54">
        <f t="shared" si="0"/>
        <v>18</v>
      </c>
      <c r="F9" s="164"/>
      <c r="G9" s="164"/>
      <c r="H9" s="164"/>
      <c r="I9" s="161"/>
      <c r="J9" s="161"/>
      <c r="K9" s="161"/>
      <c r="L9" s="161"/>
    </row>
    <row r="10" spans="1:12" s="162" customFormat="1" ht="27" customHeight="1">
      <c r="A10" s="191" t="s">
        <v>28</v>
      </c>
      <c r="B10" s="41">
        <v>46</v>
      </c>
      <c r="C10" s="51">
        <v>32</v>
      </c>
      <c r="D10" s="54">
        <f t="shared" si="0"/>
        <v>14</v>
      </c>
      <c r="F10" s="164"/>
      <c r="G10" s="164"/>
      <c r="H10" s="164"/>
      <c r="I10" s="161"/>
      <c r="J10" s="161"/>
      <c r="K10" s="161"/>
      <c r="L10" s="161"/>
    </row>
    <row r="11" spans="1:12" s="162" customFormat="1" ht="27" customHeight="1">
      <c r="A11" s="191" t="s">
        <v>67</v>
      </c>
      <c r="B11" s="41">
        <v>29</v>
      </c>
      <c r="C11" s="51">
        <v>17</v>
      </c>
      <c r="D11" s="54">
        <f t="shared" si="0"/>
        <v>12</v>
      </c>
      <c r="F11" s="164"/>
      <c r="G11" s="164"/>
      <c r="H11" s="164"/>
      <c r="I11" s="161"/>
      <c r="J11" s="161"/>
      <c r="K11" s="161"/>
      <c r="L11" s="161"/>
    </row>
    <row r="12" spans="1:12" s="162" customFormat="1" ht="27" customHeight="1">
      <c r="A12" s="191" t="s">
        <v>10</v>
      </c>
      <c r="B12" s="41">
        <v>43</v>
      </c>
      <c r="C12" s="51">
        <v>25</v>
      </c>
      <c r="D12" s="54">
        <f t="shared" si="0"/>
        <v>18</v>
      </c>
      <c r="F12" s="164"/>
      <c r="G12" s="164"/>
      <c r="H12" s="164"/>
      <c r="I12" s="161"/>
      <c r="J12" s="161"/>
      <c r="K12" s="161"/>
      <c r="L12" s="161"/>
    </row>
    <row r="13" spans="1:12" s="162" customFormat="1" ht="27" customHeight="1" thickBot="1">
      <c r="A13" s="192" t="s">
        <v>26</v>
      </c>
      <c r="B13" s="61">
        <v>43</v>
      </c>
      <c r="C13" s="59">
        <v>24</v>
      </c>
      <c r="D13" s="60">
        <f t="shared" si="0"/>
        <v>19</v>
      </c>
      <c r="F13" s="164"/>
      <c r="G13" s="164"/>
      <c r="H13" s="164"/>
      <c r="I13" s="161"/>
      <c r="J13" s="161"/>
      <c r="K13" s="161"/>
      <c r="L13" s="161"/>
    </row>
    <row r="14" spans="1:12" s="162" customFormat="1" ht="27" customHeight="1" thickBot="1">
      <c r="A14" s="195"/>
      <c r="B14" s="89">
        <f>SUM(B5:B13)</f>
        <v>408</v>
      </c>
      <c r="C14" s="90">
        <f>SUM(C5:C13)</f>
        <v>308</v>
      </c>
      <c r="D14" s="63">
        <f t="shared" si="0"/>
        <v>100</v>
      </c>
      <c r="F14" s="164"/>
      <c r="G14" s="164"/>
      <c r="H14" s="164"/>
      <c r="I14" s="161"/>
      <c r="J14" s="161"/>
      <c r="K14" s="161"/>
      <c r="L14" s="161"/>
    </row>
    <row r="15" spans="1:12">
      <c r="C15" s="190"/>
    </row>
  </sheetData>
  <mergeCells count="2">
    <mergeCell ref="A2:D2"/>
    <mergeCell ref="A3:D3"/>
  </mergeCells>
  <printOptions horizontalCentered="1" verticalCentered="1"/>
  <pageMargins left="0.69" right="0.26" top="0.22" bottom="0.24" header="0.17" footer="0.22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selection activeCell="I15" sqref="I15"/>
    </sheetView>
  </sheetViews>
  <sheetFormatPr defaultColWidth="9.1796875" defaultRowHeight="14"/>
  <cols>
    <col min="1" max="1" width="30.81640625" style="164" customWidth="1"/>
    <col min="2" max="4" width="4.81640625" style="165" customWidth="1"/>
    <col min="5" max="5" width="5.453125" style="165" customWidth="1"/>
    <col min="6" max="6" width="7.1796875" style="162" customWidth="1"/>
    <col min="7" max="7" width="30.81640625" style="164" customWidth="1"/>
    <col min="8" max="10" width="4.81640625" style="164" customWidth="1"/>
    <col min="11" max="11" width="5.453125" style="164" customWidth="1"/>
    <col min="12" max="12" width="7.1796875" style="161" customWidth="1"/>
    <col min="13" max="13" width="31.81640625" style="161" customWidth="1"/>
    <col min="14" max="16" width="4.81640625" style="161" customWidth="1"/>
    <col min="17" max="17" width="5.453125" style="161" customWidth="1"/>
    <col min="18" max="16384" width="9.1796875" style="5"/>
  </cols>
  <sheetData>
    <row r="1" spans="1:17" s="142" customFormat="1" ht="20" customHeight="1" thickBot="1">
      <c r="A1" s="252" t="s">
        <v>48</v>
      </c>
      <c r="B1" s="253"/>
      <c r="C1" s="253"/>
      <c r="D1" s="253"/>
      <c r="E1" s="254"/>
      <c r="F1" s="233"/>
      <c r="G1" s="252" t="s">
        <v>49</v>
      </c>
      <c r="H1" s="253"/>
      <c r="I1" s="253"/>
      <c r="J1" s="253"/>
      <c r="K1" s="254"/>
      <c r="L1" s="157"/>
      <c r="M1" s="252" t="s">
        <v>55</v>
      </c>
      <c r="N1" s="253"/>
      <c r="O1" s="253"/>
      <c r="P1" s="253"/>
      <c r="Q1" s="254"/>
    </row>
    <row r="2" spans="1:17" s="6" customFormat="1" ht="20" customHeight="1" thickBot="1">
      <c r="A2" s="143" t="s">
        <v>44</v>
      </c>
      <c r="B2" s="12" t="s">
        <v>0</v>
      </c>
      <c r="C2" s="12" t="s">
        <v>2</v>
      </c>
      <c r="D2" s="12" t="s">
        <v>1</v>
      </c>
      <c r="E2" s="13" t="s">
        <v>17</v>
      </c>
      <c r="F2" s="233"/>
      <c r="G2" s="144" t="s">
        <v>44</v>
      </c>
      <c r="H2" s="145" t="s">
        <v>0</v>
      </c>
      <c r="I2" s="145" t="s">
        <v>2</v>
      </c>
      <c r="J2" s="145" t="s">
        <v>1</v>
      </c>
      <c r="K2" s="146" t="s">
        <v>17</v>
      </c>
      <c r="L2" s="158"/>
      <c r="M2" s="144" t="s">
        <v>44</v>
      </c>
      <c r="N2" s="145" t="s">
        <v>0</v>
      </c>
      <c r="O2" s="145" t="s">
        <v>2</v>
      </c>
      <c r="P2" s="145" t="s">
        <v>1</v>
      </c>
      <c r="Q2" s="146" t="s">
        <v>17</v>
      </c>
    </row>
    <row r="3" spans="1:17" s="38" customFormat="1" ht="19.5" customHeight="1">
      <c r="A3" s="170" t="s">
        <v>78</v>
      </c>
      <c r="B3" s="35">
        <v>58</v>
      </c>
      <c r="C3" s="35">
        <v>58</v>
      </c>
      <c r="D3" s="35">
        <f>(B3-C3)</f>
        <v>0</v>
      </c>
      <c r="E3" s="96">
        <f>(C3/B3)*100</f>
        <v>100</v>
      </c>
      <c r="F3" s="233"/>
      <c r="G3" s="170" t="s">
        <v>79</v>
      </c>
      <c r="H3" s="35">
        <v>42</v>
      </c>
      <c r="I3" s="35">
        <v>37</v>
      </c>
      <c r="J3" s="35">
        <f>(H3-I3)</f>
        <v>5</v>
      </c>
      <c r="K3" s="96">
        <f t="shared" ref="K3:K6" si="0">(I3/H3)*100</f>
        <v>88.095238095238088</v>
      </c>
      <c r="L3" s="159"/>
      <c r="M3" s="133" t="s">
        <v>98</v>
      </c>
      <c r="N3" s="35">
        <v>31</v>
      </c>
      <c r="O3" s="35">
        <v>29</v>
      </c>
      <c r="P3" s="35">
        <f>(N3-O3)</f>
        <v>2</v>
      </c>
      <c r="Q3" s="96">
        <f t="shared" ref="Q3:Q7" si="1">(O3/N3)*100</f>
        <v>93.548387096774192</v>
      </c>
    </row>
    <row r="4" spans="1:17" s="38" customFormat="1" ht="19.5" customHeight="1">
      <c r="A4" s="171" t="s">
        <v>79</v>
      </c>
      <c r="B4" s="51">
        <v>58</v>
      </c>
      <c r="C4" s="51">
        <v>58</v>
      </c>
      <c r="D4" s="51">
        <f t="shared" ref="D4:D6" si="2">(B4-C4)</f>
        <v>0</v>
      </c>
      <c r="E4" s="102">
        <f t="shared" ref="E4:E6" si="3">(C4/B4)*100</f>
        <v>100</v>
      </c>
      <c r="F4" s="233"/>
      <c r="G4" s="171" t="s">
        <v>80</v>
      </c>
      <c r="H4" s="51">
        <v>41</v>
      </c>
      <c r="I4" s="51">
        <v>41</v>
      </c>
      <c r="J4" s="51">
        <f t="shared" ref="J4:J6" si="4">(H4-I4)</f>
        <v>0</v>
      </c>
      <c r="K4" s="102">
        <f t="shared" si="0"/>
        <v>100</v>
      </c>
      <c r="L4" s="159"/>
      <c r="M4" s="134" t="s">
        <v>99</v>
      </c>
      <c r="N4" s="51">
        <v>31</v>
      </c>
      <c r="O4" s="51">
        <v>31</v>
      </c>
      <c r="P4" s="51">
        <f t="shared" ref="P4:P7" si="5">(N4-O4)</f>
        <v>0</v>
      </c>
      <c r="Q4" s="102">
        <f t="shared" si="1"/>
        <v>100</v>
      </c>
    </row>
    <row r="5" spans="1:17" s="38" customFormat="1" ht="19.5" customHeight="1">
      <c r="A5" s="171" t="s">
        <v>80</v>
      </c>
      <c r="B5" s="51">
        <v>58</v>
      </c>
      <c r="C5" s="51">
        <v>58</v>
      </c>
      <c r="D5" s="51">
        <f t="shared" si="2"/>
        <v>0</v>
      </c>
      <c r="E5" s="102">
        <f t="shared" si="3"/>
        <v>100</v>
      </c>
      <c r="F5" s="233"/>
      <c r="G5" s="171" t="s">
        <v>82</v>
      </c>
      <c r="H5" s="51">
        <v>42</v>
      </c>
      <c r="I5" s="51">
        <v>41</v>
      </c>
      <c r="J5" s="51">
        <f t="shared" si="4"/>
        <v>1</v>
      </c>
      <c r="K5" s="102">
        <f t="shared" si="0"/>
        <v>97.61904761904762</v>
      </c>
      <c r="L5" s="159"/>
      <c r="M5" s="134" t="s">
        <v>100</v>
      </c>
      <c r="N5" s="51">
        <v>30</v>
      </c>
      <c r="O5" s="51">
        <v>30</v>
      </c>
      <c r="P5" s="51">
        <f t="shared" si="5"/>
        <v>0</v>
      </c>
      <c r="Q5" s="102">
        <f t="shared" si="1"/>
        <v>100</v>
      </c>
    </row>
    <row r="6" spans="1:17" s="38" customFormat="1" ht="26">
      <c r="A6" s="171" t="s">
        <v>81</v>
      </c>
      <c r="B6" s="51">
        <v>58</v>
      </c>
      <c r="C6" s="51">
        <v>58</v>
      </c>
      <c r="D6" s="51">
        <f t="shared" si="2"/>
        <v>0</v>
      </c>
      <c r="E6" s="102">
        <f t="shared" si="3"/>
        <v>100</v>
      </c>
      <c r="F6" s="233"/>
      <c r="G6" s="171" t="s">
        <v>83</v>
      </c>
      <c r="H6" s="51">
        <v>42</v>
      </c>
      <c r="I6" s="51">
        <v>41</v>
      </c>
      <c r="J6" s="51">
        <f t="shared" si="4"/>
        <v>1</v>
      </c>
      <c r="K6" s="102">
        <f t="shared" si="0"/>
        <v>97.61904761904762</v>
      </c>
      <c r="L6" s="159"/>
      <c r="M6" s="134" t="s">
        <v>101</v>
      </c>
      <c r="N6" s="51">
        <v>30</v>
      </c>
      <c r="O6" s="51">
        <v>30</v>
      </c>
      <c r="P6" s="51">
        <f t="shared" si="5"/>
        <v>0</v>
      </c>
      <c r="Q6" s="102">
        <f t="shared" si="1"/>
        <v>100</v>
      </c>
    </row>
    <row r="7" spans="1:17" s="38" customFormat="1" ht="26">
      <c r="A7" s="171"/>
      <c r="B7" s="51"/>
      <c r="C7" s="51"/>
      <c r="D7" s="51"/>
      <c r="E7" s="102"/>
      <c r="F7" s="233"/>
      <c r="G7" s="171" t="s">
        <v>84</v>
      </c>
      <c r="H7" s="51">
        <v>42</v>
      </c>
      <c r="I7" s="51">
        <v>41</v>
      </c>
      <c r="J7" s="51">
        <f t="shared" ref="J7:J8" si="6">(H7-I7)</f>
        <v>1</v>
      </c>
      <c r="K7" s="102">
        <f t="shared" ref="K7:K8" si="7">(I7/H7)*100</f>
        <v>97.61904761904762</v>
      </c>
      <c r="L7" s="159"/>
      <c r="M7" s="134" t="s">
        <v>102</v>
      </c>
      <c r="N7" s="51">
        <v>29</v>
      </c>
      <c r="O7" s="51">
        <v>29</v>
      </c>
      <c r="P7" s="51">
        <f t="shared" si="5"/>
        <v>0</v>
      </c>
      <c r="Q7" s="102">
        <f t="shared" si="1"/>
        <v>100</v>
      </c>
    </row>
    <row r="8" spans="1:17" s="38" customFormat="1" ht="26.5" thickBot="1">
      <c r="A8" s="135"/>
      <c r="B8" s="59"/>
      <c r="C8" s="59"/>
      <c r="D8" s="59"/>
      <c r="E8" s="105"/>
      <c r="F8" s="233"/>
      <c r="G8" s="172" t="s">
        <v>85</v>
      </c>
      <c r="H8" s="59">
        <v>42</v>
      </c>
      <c r="I8" s="59">
        <v>42</v>
      </c>
      <c r="J8" s="59">
        <f t="shared" si="6"/>
        <v>0</v>
      </c>
      <c r="K8" s="105">
        <f t="shared" si="7"/>
        <v>100</v>
      </c>
      <c r="L8" s="159"/>
      <c r="M8" s="135"/>
      <c r="N8" s="59"/>
      <c r="O8" s="59"/>
      <c r="P8" s="59"/>
      <c r="Q8" s="105"/>
    </row>
    <row r="9" spans="1:17" s="6" customFormat="1" ht="10" customHeight="1" thickBot="1">
      <c r="A9" s="136"/>
      <c r="B9" s="136"/>
      <c r="C9" s="136"/>
      <c r="D9" s="136"/>
      <c r="E9" s="136"/>
      <c r="F9" s="137"/>
      <c r="G9" s="136"/>
      <c r="H9" s="136"/>
      <c r="I9" s="136"/>
      <c r="J9" s="136"/>
      <c r="K9" s="136"/>
      <c r="L9" s="159"/>
      <c r="M9" s="136"/>
      <c r="N9" s="136"/>
      <c r="O9" s="136"/>
      <c r="P9" s="136"/>
      <c r="Q9" s="136"/>
    </row>
    <row r="10" spans="1:17" s="142" customFormat="1" ht="29" customHeight="1" thickBot="1">
      <c r="A10" s="249" t="s">
        <v>54</v>
      </c>
      <c r="B10" s="250"/>
      <c r="C10" s="250"/>
      <c r="D10" s="250"/>
      <c r="E10" s="251"/>
      <c r="F10" s="147"/>
      <c r="G10" s="252" t="s">
        <v>50</v>
      </c>
      <c r="H10" s="253"/>
      <c r="I10" s="253"/>
      <c r="J10" s="253"/>
      <c r="K10" s="254"/>
      <c r="L10" s="157"/>
      <c r="M10" s="255" t="s">
        <v>61</v>
      </c>
      <c r="N10" s="256"/>
      <c r="O10" s="256"/>
      <c r="P10" s="256"/>
      <c r="Q10" s="257"/>
    </row>
    <row r="11" spans="1:17" ht="20" customHeight="1" thickBot="1">
      <c r="A11" s="144" t="s">
        <v>44</v>
      </c>
      <c r="B11" s="145" t="s">
        <v>0</v>
      </c>
      <c r="C11" s="145" t="s">
        <v>2</v>
      </c>
      <c r="D11" s="145" t="s">
        <v>1</v>
      </c>
      <c r="E11" s="146" t="s">
        <v>17</v>
      </c>
      <c r="F11" s="147"/>
      <c r="G11" s="143" t="s">
        <v>44</v>
      </c>
      <c r="H11" s="12" t="s">
        <v>0</v>
      </c>
      <c r="I11" s="12" t="s">
        <v>2</v>
      </c>
      <c r="J11" s="12" t="s">
        <v>1</v>
      </c>
      <c r="K11" s="13" t="s">
        <v>17</v>
      </c>
      <c r="L11" s="160"/>
      <c r="M11" s="148" t="s">
        <v>44</v>
      </c>
      <c r="N11" s="149" t="s">
        <v>0</v>
      </c>
      <c r="O11" s="149" t="s">
        <v>2</v>
      </c>
      <c r="P11" s="149" t="s">
        <v>1</v>
      </c>
      <c r="Q11" s="150" t="s">
        <v>17</v>
      </c>
    </row>
    <row r="12" spans="1:17" s="39" customFormat="1" ht="22.5" customHeight="1">
      <c r="A12" s="133" t="s">
        <v>103</v>
      </c>
      <c r="B12" s="35">
        <v>23</v>
      </c>
      <c r="C12" s="35">
        <v>18</v>
      </c>
      <c r="D12" s="35">
        <f>(B12-C12)</f>
        <v>5</v>
      </c>
      <c r="E12" s="96">
        <f t="shared" ref="E12:E15" si="8">(C12/B12)*100</f>
        <v>78.260869565217391</v>
      </c>
      <c r="F12" s="137"/>
      <c r="G12" s="171" t="s">
        <v>90</v>
      </c>
      <c r="H12" s="35">
        <v>44</v>
      </c>
      <c r="I12" s="35">
        <v>42</v>
      </c>
      <c r="J12" s="35">
        <f t="shared" ref="J12:J15" si="9">(H12-I12)</f>
        <v>2</v>
      </c>
      <c r="K12" s="96">
        <f t="shared" ref="K12:K15" si="10">(I12/H12)*100</f>
        <v>95.454545454545453</v>
      </c>
      <c r="L12" s="161"/>
      <c r="M12" s="170" t="s">
        <v>94</v>
      </c>
      <c r="N12" s="84">
        <v>59</v>
      </c>
      <c r="O12" s="84">
        <v>59</v>
      </c>
      <c r="P12" s="84">
        <f>(N12-O12)</f>
        <v>0</v>
      </c>
      <c r="Q12" s="141">
        <f t="shared" ref="Q12:Q14" si="11">(O12/N12)*100</f>
        <v>100</v>
      </c>
    </row>
    <row r="13" spans="1:17" s="39" customFormat="1" ht="26">
      <c r="A13" s="134" t="s">
        <v>104</v>
      </c>
      <c r="B13" s="51">
        <v>23</v>
      </c>
      <c r="C13" s="51">
        <v>20</v>
      </c>
      <c r="D13" s="51">
        <f t="shared" ref="D13:D15" si="12">(B13-C13)</f>
        <v>3</v>
      </c>
      <c r="E13" s="102">
        <f t="shared" si="8"/>
        <v>86.956521739130437</v>
      </c>
      <c r="F13" s="137"/>
      <c r="G13" s="171" t="s">
        <v>91</v>
      </c>
      <c r="H13" s="51">
        <v>44</v>
      </c>
      <c r="I13" s="51">
        <v>43</v>
      </c>
      <c r="J13" s="51">
        <f t="shared" si="9"/>
        <v>1</v>
      </c>
      <c r="K13" s="102">
        <f t="shared" si="10"/>
        <v>97.727272727272734</v>
      </c>
      <c r="L13" s="161"/>
      <c r="M13" s="171" t="s">
        <v>116</v>
      </c>
      <c r="N13" s="51">
        <v>62</v>
      </c>
      <c r="O13" s="51">
        <v>60</v>
      </c>
      <c r="P13" s="51">
        <f t="shared" ref="P13:P14" si="13">(N13-O13)</f>
        <v>2</v>
      </c>
      <c r="Q13" s="102">
        <f t="shared" si="11"/>
        <v>96.774193548387103</v>
      </c>
    </row>
    <row r="14" spans="1:17" s="39" customFormat="1" ht="26">
      <c r="A14" s="134" t="s">
        <v>105</v>
      </c>
      <c r="B14" s="51">
        <v>23</v>
      </c>
      <c r="C14" s="51">
        <v>17</v>
      </c>
      <c r="D14" s="51">
        <f t="shared" si="12"/>
        <v>6</v>
      </c>
      <c r="E14" s="102">
        <f t="shared" si="8"/>
        <v>73.91304347826086</v>
      </c>
      <c r="F14" s="137"/>
      <c r="G14" s="171" t="s">
        <v>92</v>
      </c>
      <c r="H14" s="51">
        <v>44</v>
      </c>
      <c r="I14" s="51">
        <v>42</v>
      </c>
      <c r="J14" s="51">
        <f t="shared" si="9"/>
        <v>2</v>
      </c>
      <c r="K14" s="102">
        <f t="shared" si="10"/>
        <v>95.454545454545453</v>
      </c>
      <c r="L14" s="161"/>
      <c r="M14" s="171" t="s">
        <v>96</v>
      </c>
      <c r="N14" s="51">
        <v>60</v>
      </c>
      <c r="O14" s="51">
        <v>58</v>
      </c>
      <c r="P14" s="51">
        <f t="shared" si="13"/>
        <v>2</v>
      </c>
      <c r="Q14" s="102">
        <f t="shared" si="11"/>
        <v>96.666666666666671</v>
      </c>
    </row>
    <row r="15" spans="1:17" s="39" customFormat="1" ht="23" customHeight="1">
      <c r="A15" s="134" t="s">
        <v>106</v>
      </c>
      <c r="B15" s="51">
        <v>23</v>
      </c>
      <c r="C15" s="51">
        <v>17</v>
      </c>
      <c r="D15" s="51">
        <f t="shared" si="12"/>
        <v>6</v>
      </c>
      <c r="E15" s="102">
        <f t="shared" si="8"/>
        <v>73.91304347826086</v>
      </c>
      <c r="F15" s="137"/>
      <c r="G15" s="171" t="s">
        <v>93</v>
      </c>
      <c r="H15" s="51">
        <v>44</v>
      </c>
      <c r="I15" s="51">
        <v>41</v>
      </c>
      <c r="J15" s="51">
        <f t="shared" si="9"/>
        <v>3</v>
      </c>
      <c r="K15" s="102">
        <f t="shared" si="10"/>
        <v>93.181818181818173</v>
      </c>
      <c r="L15" s="161"/>
      <c r="M15" s="171" t="s">
        <v>97</v>
      </c>
      <c r="N15" s="51">
        <v>62</v>
      </c>
      <c r="O15" s="51">
        <v>60</v>
      </c>
      <c r="P15" s="51">
        <f t="shared" ref="P15:P16" si="14">(N15-O15)</f>
        <v>2</v>
      </c>
      <c r="Q15" s="102">
        <f t="shared" ref="Q15:Q16" si="15">(O15/N15)*100</f>
        <v>96.774193548387103</v>
      </c>
    </row>
    <row r="16" spans="1:17" s="39" customFormat="1" ht="26" customHeight="1" thickBot="1">
      <c r="A16" s="135"/>
      <c r="B16" s="59"/>
      <c r="C16" s="59"/>
      <c r="D16" s="59"/>
      <c r="E16" s="105"/>
      <c r="F16" s="137"/>
      <c r="G16" s="135"/>
      <c r="H16" s="59"/>
      <c r="I16" s="59"/>
      <c r="J16" s="59"/>
      <c r="K16" s="105"/>
      <c r="L16" s="161"/>
      <c r="M16" s="172" t="s">
        <v>95</v>
      </c>
      <c r="N16" s="59">
        <v>61</v>
      </c>
      <c r="O16" s="59">
        <v>58</v>
      </c>
      <c r="P16" s="59">
        <f t="shared" si="14"/>
        <v>3</v>
      </c>
      <c r="Q16" s="105">
        <f t="shared" si="15"/>
        <v>95.081967213114751</v>
      </c>
    </row>
    <row r="17" spans="1:17" s="39" customFormat="1" ht="10" customHeight="1" thickBot="1">
      <c r="A17" s="138"/>
      <c r="B17" s="173"/>
      <c r="C17" s="173"/>
      <c r="D17" s="173"/>
      <c r="E17" s="140"/>
      <c r="F17" s="137"/>
      <c r="G17" s="138"/>
      <c r="H17" s="173"/>
      <c r="I17" s="173"/>
      <c r="J17" s="173"/>
      <c r="K17" s="140"/>
      <c r="L17" s="161"/>
      <c r="M17" s="174"/>
      <c r="N17" s="155"/>
      <c r="O17" s="175"/>
      <c r="P17" s="175"/>
      <c r="Q17" s="176"/>
    </row>
    <row r="18" spans="1:17" s="39" customFormat="1" ht="28" customHeight="1" thickBot="1">
      <c r="A18" s="249" t="s">
        <v>60</v>
      </c>
      <c r="B18" s="250"/>
      <c r="C18" s="250"/>
      <c r="D18" s="250"/>
      <c r="E18" s="251"/>
      <c r="F18" s="147"/>
      <c r="G18" s="249" t="s">
        <v>62</v>
      </c>
      <c r="H18" s="250"/>
      <c r="I18" s="250"/>
      <c r="J18" s="250"/>
      <c r="K18" s="251"/>
      <c r="L18" s="161"/>
      <c r="M18" s="249" t="s">
        <v>63</v>
      </c>
      <c r="N18" s="250"/>
      <c r="O18" s="250"/>
      <c r="P18" s="250"/>
      <c r="Q18" s="251"/>
    </row>
    <row r="19" spans="1:17" s="39" customFormat="1" ht="25.5" customHeight="1" thickBot="1">
      <c r="A19" s="143" t="s">
        <v>44</v>
      </c>
      <c r="B19" s="12" t="s">
        <v>0</v>
      </c>
      <c r="C19" s="12" t="s">
        <v>2</v>
      </c>
      <c r="D19" s="12" t="s">
        <v>1</v>
      </c>
      <c r="E19" s="13" t="s">
        <v>17</v>
      </c>
      <c r="F19" s="147"/>
      <c r="G19" s="143" t="s">
        <v>44</v>
      </c>
      <c r="H19" s="12" t="s">
        <v>0</v>
      </c>
      <c r="I19" s="12" t="s">
        <v>2</v>
      </c>
      <c r="J19" s="12" t="s">
        <v>1</v>
      </c>
      <c r="K19" s="13" t="s">
        <v>17</v>
      </c>
      <c r="L19" s="161"/>
      <c r="M19" s="144" t="s">
        <v>44</v>
      </c>
      <c r="N19" s="145" t="s">
        <v>0</v>
      </c>
      <c r="O19" s="145" t="s">
        <v>2</v>
      </c>
      <c r="P19" s="145" t="s">
        <v>1</v>
      </c>
      <c r="Q19" s="146" t="s">
        <v>17</v>
      </c>
    </row>
    <row r="20" spans="1:17" s="39" customFormat="1" ht="23">
      <c r="A20" s="170" t="s">
        <v>79</v>
      </c>
      <c r="B20" s="35">
        <v>15</v>
      </c>
      <c r="C20" s="35">
        <v>15</v>
      </c>
      <c r="D20" s="35">
        <f>(B20-C20)</f>
        <v>0</v>
      </c>
      <c r="E20" s="96">
        <f>(C20/B20)*100</f>
        <v>100</v>
      </c>
      <c r="F20" s="156"/>
      <c r="G20" s="133" t="s">
        <v>107</v>
      </c>
      <c r="H20" s="35">
        <v>29</v>
      </c>
      <c r="I20" s="35">
        <v>20</v>
      </c>
      <c r="J20" s="35">
        <f>(H20-I20)</f>
        <v>9</v>
      </c>
      <c r="K20" s="96">
        <f>(I20/H20)*100</f>
        <v>68.965517241379317</v>
      </c>
      <c r="L20" s="161"/>
      <c r="M20" s="133" t="s">
        <v>111</v>
      </c>
      <c r="N20" s="35">
        <v>7</v>
      </c>
      <c r="O20" s="35">
        <v>7</v>
      </c>
      <c r="P20" s="35">
        <f>(N20-O20)</f>
        <v>0</v>
      </c>
      <c r="Q20" s="96">
        <f>(O20/N20)*100</f>
        <v>100</v>
      </c>
    </row>
    <row r="21" spans="1:17" ht="28" customHeight="1">
      <c r="A21" s="171" t="s">
        <v>80</v>
      </c>
      <c r="B21" s="51">
        <v>15</v>
      </c>
      <c r="C21" s="51">
        <v>15</v>
      </c>
      <c r="D21" s="51">
        <f t="shared" ref="D21:D24" si="16">(B21-C21)</f>
        <v>0</v>
      </c>
      <c r="E21" s="102">
        <f t="shared" ref="E21:E24" si="17">(C21/B21)*100</f>
        <v>100</v>
      </c>
      <c r="G21" s="134" t="s">
        <v>108</v>
      </c>
      <c r="H21" s="51">
        <v>25</v>
      </c>
      <c r="I21" s="51">
        <v>21</v>
      </c>
      <c r="J21" s="51">
        <f t="shared" ref="J21:J22" si="18">(H21-I21)</f>
        <v>4</v>
      </c>
      <c r="K21" s="102">
        <f t="shared" ref="K21:K22" si="19">(I21/H21)*100</f>
        <v>84</v>
      </c>
      <c r="M21" s="134" t="s">
        <v>99</v>
      </c>
      <c r="N21" s="51">
        <v>7</v>
      </c>
      <c r="O21" s="51">
        <v>7</v>
      </c>
      <c r="P21" s="51">
        <f t="shared" ref="P21" si="20">(N21-O21)</f>
        <v>0</v>
      </c>
      <c r="Q21" s="102">
        <f t="shared" ref="Q21" si="21">(O21/N21)*100</f>
        <v>100</v>
      </c>
    </row>
    <row r="22" spans="1:17" s="40" customFormat="1" ht="23" customHeight="1">
      <c r="A22" s="171" t="s">
        <v>86</v>
      </c>
      <c r="B22" s="51">
        <v>15</v>
      </c>
      <c r="C22" s="51">
        <v>15</v>
      </c>
      <c r="D22" s="51">
        <f t="shared" si="16"/>
        <v>0</v>
      </c>
      <c r="E22" s="102">
        <f t="shared" si="17"/>
        <v>100</v>
      </c>
      <c r="F22" s="162"/>
      <c r="G22" s="134" t="s">
        <v>109</v>
      </c>
      <c r="H22" s="51">
        <v>24</v>
      </c>
      <c r="I22" s="51">
        <v>19</v>
      </c>
      <c r="J22" s="51">
        <f t="shared" si="18"/>
        <v>5</v>
      </c>
      <c r="K22" s="102">
        <f t="shared" si="19"/>
        <v>79.166666666666657</v>
      </c>
      <c r="L22" s="161"/>
      <c r="M22" s="134" t="s">
        <v>112</v>
      </c>
      <c r="N22" s="51">
        <v>7</v>
      </c>
      <c r="O22" s="51">
        <v>7</v>
      </c>
      <c r="P22" s="51">
        <f t="shared" ref="P22:P25" si="22">(N22-O22)</f>
        <v>0</v>
      </c>
      <c r="Q22" s="102">
        <f t="shared" ref="Q22:Q25" si="23">(O22/N22)*100</f>
        <v>100</v>
      </c>
    </row>
    <row r="23" spans="1:17" ht="23" customHeight="1">
      <c r="A23" s="171" t="s">
        <v>87</v>
      </c>
      <c r="B23" s="51">
        <v>15</v>
      </c>
      <c r="C23" s="51">
        <v>15</v>
      </c>
      <c r="D23" s="51">
        <f t="shared" si="16"/>
        <v>0</v>
      </c>
      <c r="E23" s="102">
        <f t="shared" si="17"/>
        <v>100</v>
      </c>
      <c r="G23" s="134" t="s">
        <v>110</v>
      </c>
      <c r="H23" s="51">
        <v>26</v>
      </c>
      <c r="I23" s="51">
        <v>16</v>
      </c>
      <c r="J23" s="51">
        <f t="shared" ref="J23" si="24">(H23-I23)</f>
        <v>10</v>
      </c>
      <c r="K23" s="102">
        <f t="shared" ref="K23" si="25">(I23/H23)*100</f>
        <v>61.53846153846154</v>
      </c>
      <c r="M23" s="134" t="s">
        <v>113</v>
      </c>
      <c r="N23" s="51">
        <v>7</v>
      </c>
      <c r="O23" s="51">
        <v>5</v>
      </c>
      <c r="P23" s="51">
        <f t="shared" si="22"/>
        <v>2</v>
      </c>
      <c r="Q23" s="102">
        <f t="shared" si="23"/>
        <v>71.428571428571431</v>
      </c>
    </row>
    <row r="24" spans="1:17" s="39" customFormat="1" ht="23" customHeight="1">
      <c r="A24" s="171" t="s">
        <v>88</v>
      </c>
      <c r="B24" s="51">
        <v>15</v>
      </c>
      <c r="C24" s="51">
        <v>15</v>
      </c>
      <c r="D24" s="51">
        <f t="shared" si="16"/>
        <v>0</v>
      </c>
      <c r="E24" s="102">
        <f t="shared" si="17"/>
        <v>100</v>
      </c>
      <c r="F24" s="162"/>
      <c r="G24" s="134"/>
      <c r="H24" s="51"/>
      <c r="I24" s="51"/>
      <c r="J24" s="51"/>
      <c r="K24" s="102"/>
      <c r="L24" s="161"/>
      <c r="M24" s="134" t="s">
        <v>114</v>
      </c>
      <c r="N24" s="51">
        <v>7</v>
      </c>
      <c r="O24" s="51">
        <v>7</v>
      </c>
      <c r="P24" s="51">
        <f t="shared" si="22"/>
        <v>0</v>
      </c>
      <c r="Q24" s="102">
        <f t="shared" si="23"/>
        <v>100</v>
      </c>
    </row>
    <row r="25" spans="1:17" s="39" customFormat="1" ht="23" customHeight="1" thickBot="1">
      <c r="A25" s="172" t="s">
        <v>89</v>
      </c>
      <c r="B25" s="59">
        <v>15</v>
      </c>
      <c r="C25" s="59">
        <v>15</v>
      </c>
      <c r="D25" s="59">
        <f t="shared" ref="D25" si="26">(B25-C25)</f>
        <v>0</v>
      </c>
      <c r="E25" s="105">
        <f t="shared" ref="E25" si="27">(C25/B25)*100</f>
        <v>100</v>
      </c>
      <c r="F25" s="162"/>
      <c r="G25" s="135"/>
      <c r="H25" s="59"/>
      <c r="I25" s="59"/>
      <c r="J25" s="59"/>
      <c r="K25" s="105"/>
      <c r="L25" s="161"/>
      <c r="M25" s="135" t="s">
        <v>115</v>
      </c>
      <c r="N25" s="59">
        <v>7</v>
      </c>
      <c r="O25" s="59">
        <v>7</v>
      </c>
      <c r="P25" s="59">
        <f t="shared" si="22"/>
        <v>0</v>
      </c>
      <c r="Q25" s="105">
        <f t="shared" si="23"/>
        <v>100</v>
      </c>
    </row>
    <row r="26" spans="1:17" s="39" customFormat="1" ht="15" customHeight="1">
      <c r="A26" s="163"/>
      <c r="B26" s="163"/>
      <c r="C26" s="163"/>
      <c r="D26" s="163"/>
      <c r="E26" s="163"/>
      <c r="F26" s="162"/>
      <c r="G26" s="163"/>
      <c r="H26" s="163"/>
      <c r="I26" s="163"/>
      <c r="J26" s="163"/>
      <c r="K26" s="163"/>
      <c r="L26" s="161"/>
      <c r="M26" s="163"/>
      <c r="N26" s="163"/>
      <c r="O26" s="163"/>
      <c r="P26" s="163"/>
      <c r="Q26" s="163"/>
    </row>
  </sheetData>
  <mergeCells count="10">
    <mergeCell ref="G18:K18"/>
    <mergeCell ref="A18:E18"/>
    <mergeCell ref="M1:Q1"/>
    <mergeCell ref="M10:Q10"/>
    <mergeCell ref="G1:K1"/>
    <mergeCell ref="F1:F8"/>
    <mergeCell ref="A10:E10"/>
    <mergeCell ref="A1:E1"/>
    <mergeCell ref="G10:K10"/>
    <mergeCell ref="M18:Q18"/>
  </mergeCells>
  <phoneticPr fontId="0" type="noConversion"/>
  <printOptions horizontalCentered="1" verticalCentered="1"/>
  <pageMargins left="0.69" right="0.26" top="0.22" bottom="0.24" header="0.17" footer="0.22"/>
  <pageSetup paperSize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24"/>
  <sheetViews>
    <sheetView workbookViewId="0">
      <selection sqref="A1:J1"/>
    </sheetView>
  </sheetViews>
  <sheetFormatPr defaultColWidth="9.1796875" defaultRowHeight="13"/>
  <cols>
    <col min="1" max="1" width="6" style="188" customWidth="1"/>
    <col min="2" max="5" width="4.1796875" style="188" customWidth="1"/>
    <col min="6" max="6" width="7.453125" style="189" bestFit="1" customWidth="1"/>
    <col min="7" max="10" width="4.1796875" style="188" customWidth="1"/>
    <col min="11" max="11" width="7.453125" style="188" bestFit="1" customWidth="1"/>
    <col min="12" max="12" width="5.54296875" style="188" customWidth="1"/>
    <col min="13" max="13" width="5.90625" style="188" customWidth="1"/>
    <col min="14" max="15" width="4.1796875" style="188" customWidth="1"/>
    <col min="16" max="16" width="7.453125" style="188" bestFit="1" customWidth="1"/>
    <col min="17" max="19" width="4.1796875" style="188" customWidth="1"/>
    <col min="20" max="20" width="6.08984375" style="188" customWidth="1"/>
    <col min="21" max="21" width="7.453125" style="188" bestFit="1" customWidth="1"/>
    <col min="22" max="25" width="4.1796875" style="188" customWidth="1"/>
    <col min="26" max="26" width="7.453125" style="188" bestFit="1" customWidth="1"/>
    <col min="27" max="30" width="4.1796875" style="188" customWidth="1"/>
    <col min="31" max="31" width="7.453125" style="188" bestFit="1" customWidth="1"/>
    <col min="32" max="34" width="4.1796875" style="188" customWidth="1"/>
    <col min="35" max="35" width="5" style="188" customWidth="1"/>
    <col min="36" max="16384" width="9.1796875" style="4"/>
  </cols>
  <sheetData>
    <row r="1" spans="1:35" s="177" customFormat="1" ht="20.5" customHeight="1" thickBot="1">
      <c r="A1" s="252" t="s">
        <v>58</v>
      </c>
      <c r="B1" s="253"/>
      <c r="C1" s="253"/>
      <c r="D1" s="253"/>
      <c r="E1" s="253"/>
      <c r="F1" s="253"/>
      <c r="G1" s="253"/>
      <c r="H1" s="253"/>
      <c r="I1" s="253"/>
      <c r="J1" s="254"/>
      <c r="K1" s="252" t="s">
        <v>57</v>
      </c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4"/>
    </row>
    <row r="2" spans="1:35" s="177" customFormat="1" ht="34" customHeight="1" thickBot="1">
      <c r="A2" s="260" t="s">
        <v>133</v>
      </c>
      <c r="B2" s="261"/>
      <c r="C2" s="261"/>
      <c r="D2" s="261"/>
      <c r="E2" s="262"/>
      <c r="F2" s="260" t="s">
        <v>117</v>
      </c>
      <c r="G2" s="261"/>
      <c r="H2" s="261"/>
      <c r="I2" s="261"/>
      <c r="J2" s="262"/>
      <c r="K2" s="260" t="s">
        <v>129</v>
      </c>
      <c r="L2" s="261"/>
      <c r="M2" s="261"/>
      <c r="N2" s="261"/>
      <c r="O2" s="262"/>
      <c r="P2" s="213" t="s">
        <v>120</v>
      </c>
      <c r="Q2" s="211"/>
      <c r="R2" s="211"/>
      <c r="S2" s="211"/>
      <c r="T2" s="212"/>
      <c r="U2" s="266" t="s">
        <v>122</v>
      </c>
      <c r="V2" s="267"/>
      <c r="W2" s="267"/>
      <c r="X2" s="267"/>
      <c r="Y2" s="268"/>
      <c r="Z2" s="263" t="s">
        <v>125</v>
      </c>
      <c r="AA2" s="264"/>
      <c r="AB2" s="264"/>
      <c r="AC2" s="264"/>
      <c r="AD2" s="265"/>
      <c r="AE2" s="263" t="s">
        <v>127</v>
      </c>
      <c r="AF2" s="264"/>
      <c r="AG2" s="264"/>
      <c r="AH2" s="264"/>
      <c r="AI2" s="265"/>
    </row>
    <row r="3" spans="1:35" s="11" customFormat="1" ht="13.5" customHeight="1" thickBot="1">
      <c r="A3" s="14" t="s">
        <v>59</v>
      </c>
      <c r="B3" s="15" t="s">
        <v>0</v>
      </c>
      <c r="C3" s="15" t="s">
        <v>2</v>
      </c>
      <c r="D3" s="15" t="s">
        <v>1</v>
      </c>
      <c r="E3" s="132" t="s">
        <v>17</v>
      </c>
      <c r="F3" s="14" t="s">
        <v>59</v>
      </c>
      <c r="G3" s="15" t="s">
        <v>0</v>
      </c>
      <c r="H3" s="15" t="s">
        <v>2</v>
      </c>
      <c r="I3" s="15" t="s">
        <v>1</v>
      </c>
      <c r="J3" s="16" t="s">
        <v>17</v>
      </c>
      <c r="K3" s="14" t="s">
        <v>59</v>
      </c>
      <c r="L3" s="15" t="s">
        <v>0</v>
      </c>
      <c r="M3" s="15" t="s">
        <v>2</v>
      </c>
      <c r="N3" s="15" t="s">
        <v>1</v>
      </c>
      <c r="O3" s="132" t="s">
        <v>17</v>
      </c>
      <c r="P3" s="14" t="s">
        <v>59</v>
      </c>
      <c r="Q3" s="15" t="s">
        <v>0</v>
      </c>
      <c r="R3" s="15" t="s">
        <v>2</v>
      </c>
      <c r="S3" s="15" t="s">
        <v>1</v>
      </c>
      <c r="T3" s="16" t="s">
        <v>17</v>
      </c>
      <c r="U3" s="14" t="s">
        <v>59</v>
      </c>
      <c r="V3" s="15" t="s">
        <v>0</v>
      </c>
      <c r="W3" s="15" t="s">
        <v>2</v>
      </c>
      <c r="X3" s="15" t="s">
        <v>1</v>
      </c>
      <c r="Y3" s="16" t="s">
        <v>17</v>
      </c>
      <c r="Z3" s="14" t="s">
        <v>59</v>
      </c>
      <c r="AA3" s="15" t="s">
        <v>0</v>
      </c>
      <c r="AB3" s="15" t="s">
        <v>2</v>
      </c>
      <c r="AC3" s="15" t="s">
        <v>1</v>
      </c>
      <c r="AD3" s="16" t="s">
        <v>17</v>
      </c>
      <c r="AE3" s="14" t="s">
        <v>59</v>
      </c>
      <c r="AF3" s="15" t="s">
        <v>0</v>
      </c>
      <c r="AG3" s="15" t="s">
        <v>2</v>
      </c>
      <c r="AH3" s="15" t="s">
        <v>1</v>
      </c>
      <c r="AI3" s="16" t="s">
        <v>17</v>
      </c>
    </row>
    <row r="4" spans="1:35" s="8" customFormat="1" ht="22" customHeight="1">
      <c r="A4" s="34" t="s">
        <v>13</v>
      </c>
      <c r="B4" s="35">
        <v>49</v>
      </c>
      <c r="C4" s="35">
        <v>42</v>
      </c>
      <c r="D4" s="179">
        <f>(B4-C4)</f>
        <v>7</v>
      </c>
      <c r="E4" s="96">
        <f t="shared" ref="E4:E15" si="0">(C4/B4)*100</f>
        <v>85.714285714285708</v>
      </c>
      <c r="F4" s="180" t="s">
        <v>15</v>
      </c>
      <c r="G4" s="35">
        <v>46</v>
      </c>
      <c r="H4" s="35">
        <v>46</v>
      </c>
      <c r="I4" s="35">
        <f>(G4-H4)</f>
        <v>0</v>
      </c>
      <c r="J4" s="96">
        <f>(H4/G4)*100</f>
        <v>100</v>
      </c>
      <c r="K4" s="180" t="s">
        <v>13</v>
      </c>
      <c r="L4" s="35">
        <v>45</v>
      </c>
      <c r="M4" s="35">
        <v>45</v>
      </c>
      <c r="N4" s="35">
        <f>(L4-M4)</f>
        <v>0</v>
      </c>
      <c r="O4" s="96">
        <f>(M4/L4)*100</f>
        <v>100</v>
      </c>
      <c r="P4" s="34" t="s">
        <v>13</v>
      </c>
      <c r="Q4" s="35">
        <v>45</v>
      </c>
      <c r="R4" s="35">
        <v>45</v>
      </c>
      <c r="S4" s="35">
        <f>(Q4-R4)</f>
        <v>0</v>
      </c>
      <c r="T4" s="96">
        <f>(R4/Q4)*100</f>
        <v>100</v>
      </c>
      <c r="U4" s="34" t="s">
        <v>6</v>
      </c>
      <c r="V4" s="35">
        <v>40</v>
      </c>
      <c r="W4" s="35">
        <v>37</v>
      </c>
      <c r="X4" s="35">
        <f>(V4-W4)</f>
        <v>3</v>
      </c>
      <c r="Y4" s="96">
        <f>(W4/V4)*100</f>
        <v>92.5</v>
      </c>
      <c r="Z4" s="34" t="s">
        <v>11</v>
      </c>
      <c r="AA4" s="35">
        <v>19</v>
      </c>
      <c r="AB4" s="35">
        <v>19</v>
      </c>
      <c r="AC4" s="35">
        <f>(AA4-AB4)</f>
        <v>0</v>
      </c>
      <c r="AD4" s="96">
        <f>(AB4/AA4)*100</f>
        <v>100</v>
      </c>
      <c r="AE4" s="41" t="s">
        <v>12</v>
      </c>
      <c r="AF4" s="35">
        <v>58</v>
      </c>
      <c r="AG4" s="35">
        <v>49</v>
      </c>
      <c r="AH4" s="35">
        <f>(AF4-AG4)</f>
        <v>9</v>
      </c>
      <c r="AI4" s="96">
        <f>(AG4/AF4)*100</f>
        <v>84.482758620689651</v>
      </c>
    </row>
    <row r="5" spans="1:35" s="2" customFormat="1" ht="22" customHeight="1" thickBot="1">
      <c r="A5" s="41" t="s">
        <v>4</v>
      </c>
      <c r="B5" s="51">
        <v>35</v>
      </c>
      <c r="C5" s="51">
        <v>33</v>
      </c>
      <c r="D5" s="51">
        <f t="shared" ref="D5" si="1">(B5-C5)</f>
        <v>2</v>
      </c>
      <c r="E5" s="102">
        <f t="shared" si="0"/>
        <v>94.285714285714278</v>
      </c>
      <c r="F5" s="181" t="s">
        <v>5</v>
      </c>
      <c r="G5" s="51">
        <v>47</v>
      </c>
      <c r="H5" s="51">
        <v>47</v>
      </c>
      <c r="I5" s="51">
        <f t="shared" ref="I5:I7" si="2">(G5-H5)</f>
        <v>0</v>
      </c>
      <c r="J5" s="102">
        <f t="shared" ref="J5:J7" si="3">(H5/G5)*100</f>
        <v>100</v>
      </c>
      <c r="K5" s="41" t="s">
        <v>4</v>
      </c>
      <c r="L5" s="51">
        <v>32</v>
      </c>
      <c r="M5" s="51">
        <v>32</v>
      </c>
      <c r="N5" s="51">
        <f t="shared" ref="N5:N6" si="4">(L5-M5)</f>
        <v>0</v>
      </c>
      <c r="O5" s="102">
        <f t="shared" ref="O5:O6" si="5">(M5/L5)*100</f>
        <v>100</v>
      </c>
      <c r="P5" s="41" t="s">
        <v>23</v>
      </c>
      <c r="Q5" s="51">
        <v>20</v>
      </c>
      <c r="R5" s="51">
        <v>20</v>
      </c>
      <c r="S5" s="51">
        <f t="shared" ref="S5:S15" si="6">(Q5-R5)</f>
        <v>0</v>
      </c>
      <c r="T5" s="102">
        <f t="shared" ref="T5:T14" si="7">(R5/Q5)*100</f>
        <v>100</v>
      </c>
      <c r="U5" s="41" t="s">
        <v>7</v>
      </c>
      <c r="V5" s="51">
        <v>36</v>
      </c>
      <c r="W5" s="51">
        <v>33</v>
      </c>
      <c r="X5" s="51">
        <f t="shared" ref="X5" si="8">(V5-W5)</f>
        <v>3</v>
      </c>
      <c r="Y5" s="102">
        <f t="shared" ref="Y5" si="9">(W5/V5)*100</f>
        <v>91.666666666666657</v>
      </c>
      <c r="Z5" s="41" t="s">
        <v>18</v>
      </c>
      <c r="AA5" s="51">
        <v>30</v>
      </c>
      <c r="AB5" s="51">
        <v>30</v>
      </c>
      <c r="AC5" s="51">
        <f t="shared" ref="AC5:AC6" si="10">(AA5-AB5)</f>
        <v>0</v>
      </c>
      <c r="AD5" s="102">
        <f t="shared" ref="AD5:AD6" si="11">(AB5/AA5)*100</f>
        <v>100</v>
      </c>
      <c r="AE5" s="41" t="s">
        <v>16</v>
      </c>
      <c r="AF5" s="51">
        <v>50</v>
      </c>
      <c r="AG5" s="51">
        <v>50</v>
      </c>
      <c r="AH5" s="51">
        <f t="shared" ref="AH5:AH6" si="12">(AF5-AG5)</f>
        <v>0</v>
      </c>
      <c r="AI5" s="102">
        <f t="shared" ref="AI5:AI6" si="13">(AG5/AF5)*100</f>
        <v>100</v>
      </c>
    </row>
    <row r="6" spans="1:35" s="2" customFormat="1" ht="22" customHeight="1" thickBot="1">
      <c r="A6" s="41" t="s">
        <v>11</v>
      </c>
      <c r="B6" s="51">
        <v>34</v>
      </c>
      <c r="C6" s="51">
        <v>23</v>
      </c>
      <c r="D6" s="51">
        <f t="shared" ref="D6:D14" si="14">(B6-C6)</f>
        <v>11</v>
      </c>
      <c r="E6" s="102">
        <f t="shared" si="0"/>
        <v>67.64705882352942</v>
      </c>
      <c r="F6" s="181" t="s">
        <v>6</v>
      </c>
      <c r="G6" s="51">
        <v>40</v>
      </c>
      <c r="H6" s="51">
        <v>40</v>
      </c>
      <c r="I6" s="51">
        <f t="shared" si="2"/>
        <v>0</v>
      </c>
      <c r="J6" s="102">
        <f>(H6/G6)*100</f>
        <v>100</v>
      </c>
      <c r="K6" s="41" t="s">
        <v>23</v>
      </c>
      <c r="L6" s="51">
        <v>20</v>
      </c>
      <c r="M6" s="51">
        <v>20</v>
      </c>
      <c r="N6" s="114">
        <f t="shared" si="4"/>
        <v>0</v>
      </c>
      <c r="O6" s="183">
        <f t="shared" si="5"/>
        <v>100</v>
      </c>
      <c r="P6" s="198" t="s">
        <v>20</v>
      </c>
      <c r="Q6" s="199">
        <f>SUM(Q4:Q5)</f>
        <v>65</v>
      </c>
      <c r="R6" s="199">
        <f>SUM(R4:R5)</f>
        <v>65</v>
      </c>
      <c r="S6" s="199">
        <f>SUM(S4:S5)</f>
        <v>0</v>
      </c>
      <c r="T6" s="184">
        <v>100</v>
      </c>
      <c r="U6" s="41" t="s">
        <v>8</v>
      </c>
      <c r="V6" s="51">
        <v>37</v>
      </c>
      <c r="W6" s="51">
        <v>37</v>
      </c>
      <c r="X6" s="51">
        <f t="shared" ref="X6:X9" si="15">(V6-W6)</f>
        <v>0</v>
      </c>
      <c r="Y6" s="102">
        <f t="shared" ref="Y6:Y9" si="16">(W6/V6)*100</f>
        <v>100</v>
      </c>
      <c r="Z6" s="41" t="s">
        <v>53</v>
      </c>
      <c r="AA6" s="51">
        <v>23</v>
      </c>
      <c r="AB6" s="51">
        <v>21</v>
      </c>
      <c r="AC6" s="51">
        <f t="shared" si="10"/>
        <v>2</v>
      </c>
      <c r="AD6" s="102">
        <f t="shared" si="11"/>
        <v>91.304347826086953</v>
      </c>
      <c r="AE6" s="41" t="s">
        <v>68</v>
      </c>
      <c r="AF6" s="51">
        <v>49</v>
      </c>
      <c r="AG6" s="51">
        <v>43</v>
      </c>
      <c r="AH6" s="51">
        <f t="shared" si="12"/>
        <v>6</v>
      </c>
      <c r="AI6" s="102">
        <f t="shared" si="13"/>
        <v>87.755102040816325</v>
      </c>
    </row>
    <row r="7" spans="1:35" s="2" customFormat="1" ht="27" customHeight="1" thickBot="1">
      <c r="A7" s="41" t="s">
        <v>18</v>
      </c>
      <c r="B7" s="51">
        <v>34</v>
      </c>
      <c r="C7" s="51">
        <v>31</v>
      </c>
      <c r="D7" s="51">
        <f t="shared" si="14"/>
        <v>3</v>
      </c>
      <c r="E7" s="102">
        <f t="shared" si="0"/>
        <v>91.17647058823529</v>
      </c>
      <c r="F7" s="181" t="s">
        <v>7</v>
      </c>
      <c r="G7" s="51">
        <v>36</v>
      </c>
      <c r="H7" s="51">
        <v>36</v>
      </c>
      <c r="I7" s="51">
        <f t="shared" si="2"/>
        <v>0</v>
      </c>
      <c r="J7" s="102">
        <f t="shared" si="3"/>
        <v>100</v>
      </c>
      <c r="K7" s="41" t="s">
        <v>64</v>
      </c>
      <c r="L7" s="51">
        <v>25</v>
      </c>
      <c r="M7" s="51">
        <v>25</v>
      </c>
      <c r="N7" s="114">
        <f t="shared" ref="N7:N8" si="17">(L7-M7)</f>
        <v>0</v>
      </c>
      <c r="O7" s="183">
        <f t="shared" ref="O7:O8" si="18">(M7/L7)*100</f>
        <v>100</v>
      </c>
      <c r="P7" s="260" t="s">
        <v>124</v>
      </c>
      <c r="Q7" s="261"/>
      <c r="R7" s="261"/>
      <c r="S7" s="261"/>
      <c r="T7" s="262"/>
      <c r="U7" s="41" t="s">
        <v>10</v>
      </c>
      <c r="V7" s="51">
        <v>43</v>
      </c>
      <c r="W7" s="51">
        <v>43</v>
      </c>
      <c r="X7" s="51">
        <f t="shared" si="15"/>
        <v>0</v>
      </c>
      <c r="Y7" s="102">
        <f t="shared" si="16"/>
        <v>100</v>
      </c>
      <c r="Z7" s="198" t="s">
        <v>20</v>
      </c>
      <c r="AA7" s="199">
        <f>SUM(AA4:AA6)</f>
        <v>72</v>
      </c>
      <c r="AB7" s="199">
        <f>SUM(AB4:AB6)</f>
        <v>70</v>
      </c>
      <c r="AC7" s="199">
        <f>SUM(AC4:AC6)</f>
        <v>2</v>
      </c>
      <c r="AD7" s="184">
        <v>97</v>
      </c>
      <c r="AE7" s="198" t="s">
        <v>20</v>
      </c>
      <c r="AF7" s="199">
        <f>SUM(AF4:AF6)</f>
        <v>157</v>
      </c>
      <c r="AG7" s="199">
        <f>SUM(AG4:AG6)</f>
        <v>142</v>
      </c>
      <c r="AH7" s="199">
        <f>SUM(AH4:AH6)</f>
        <v>15</v>
      </c>
      <c r="AI7" s="184">
        <v>90</v>
      </c>
    </row>
    <row r="8" spans="1:35" s="2" customFormat="1" ht="34" customHeight="1" thickBot="1">
      <c r="A8" s="41" t="s">
        <v>21</v>
      </c>
      <c r="B8" s="51">
        <v>53</v>
      </c>
      <c r="C8" s="51">
        <v>46</v>
      </c>
      <c r="D8" s="51">
        <f t="shared" si="14"/>
        <v>7</v>
      </c>
      <c r="E8" s="102">
        <f t="shared" si="0"/>
        <v>86.79245283018868</v>
      </c>
      <c r="F8" s="181" t="s">
        <v>8</v>
      </c>
      <c r="G8" s="51">
        <v>37</v>
      </c>
      <c r="H8" s="51">
        <v>37</v>
      </c>
      <c r="I8" s="51">
        <f t="shared" ref="I8:I13" si="19">(G8-H8)</f>
        <v>0</v>
      </c>
      <c r="J8" s="102">
        <f t="shared" ref="J8:J13" si="20">(H8/G8)*100</f>
        <v>100</v>
      </c>
      <c r="K8" s="41" t="s">
        <v>67</v>
      </c>
      <c r="L8" s="51">
        <v>29</v>
      </c>
      <c r="M8" s="51">
        <v>21</v>
      </c>
      <c r="N8" s="114">
        <f t="shared" si="17"/>
        <v>8</v>
      </c>
      <c r="O8" s="183">
        <f t="shared" si="18"/>
        <v>72.41379310344827</v>
      </c>
      <c r="P8" s="14" t="s">
        <v>59</v>
      </c>
      <c r="Q8" s="15" t="s">
        <v>0</v>
      </c>
      <c r="R8" s="15" t="s">
        <v>2</v>
      </c>
      <c r="S8" s="15" t="s">
        <v>1</v>
      </c>
      <c r="T8" s="132" t="s">
        <v>17</v>
      </c>
      <c r="U8" s="41" t="s">
        <v>26</v>
      </c>
      <c r="V8" s="51">
        <v>41</v>
      </c>
      <c r="W8" s="51">
        <v>39</v>
      </c>
      <c r="X8" s="51">
        <f t="shared" si="15"/>
        <v>2</v>
      </c>
      <c r="Y8" s="102">
        <f t="shared" si="16"/>
        <v>95.121951219512198</v>
      </c>
      <c r="Z8" s="269" t="s">
        <v>130</v>
      </c>
      <c r="AA8" s="270"/>
      <c r="AB8" s="270"/>
      <c r="AC8" s="270"/>
      <c r="AD8" s="271"/>
      <c r="AE8" s="263" t="s">
        <v>131</v>
      </c>
      <c r="AF8" s="264"/>
      <c r="AG8" s="264"/>
      <c r="AH8" s="264"/>
      <c r="AI8" s="265"/>
    </row>
    <row r="9" spans="1:35" s="2" customFormat="1" ht="16" customHeight="1" thickBot="1">
      <c r="A9" s="41" t="s">
        <v>19</v>
      </c>
      <c r="B9" s="51">
        <v>51</v>
      </c>
      <c r="C9" s="51">
        <v>48</v>
      </c>
      <c r="D9" s="51">
        <f t="shared" si="14"/>
        <v>3</v>
      </c>
      <c r="E9" s="102">
        <f t="shared" si="0"/>
        <v>94.117647058823522</v>
      </c>
      <c r="F9" s="181" t="s">
        <v>9</v>
      </c>
      <c r="G9" s="51">
        <v>57</v>
      </c>
      <c r="H9" s="51">
        <v>56</v>
      </c>
      <c r="I9" s="51">
        <f t="shared" si="19"/>
        <v>1</v>
      </c>
      <c r="J9" s="102">
        <f t="shared" si="20"/>
        <v>98.245614035087712</v>
      </c>
      <c r="K9" s="196" t="s">
        <v>20</v>
      </c>
      <c r="L9" s="15">
        <f>SUM(L4:L8)</f>
        <v>151</v>
      </c>
      <c r="M9" s="15">
        <f>SUM(M4:M8)</f>
        <v>143</v>
      </c>
      <c r="N9" s="15">
        <f>SUM(N4:N8)</f>
        <v>8</v>
      </c>
      <c r="O9" s="182">
        <v>95</v>
      </c>
      <c r="P9" s="41" t="s">
        <v>4</v>
      </c>
      <c r="Q9" s="51">
        <v>32</v>
      </c>
      <c r="R9" s="51">
        <v>30</v>
      </c>
      <c r="S9" s="51">
        <f t="shared" si="6"/>
        <v>2</v>
      </c>
      <c r="T9" s="102">
        <f t="shared" si="7"/>
        <v>93.75</v>
      </c>
      <c r="U9" s="41" t="s">
        <v>64</v>
      </c>
      <c r="V9" s="51">
        <v>25</v>
      </c>
      <c r="W9" s="51">
        <v>25</v>
      </c>
      <c r="X9" s="51">
        <f t="shared" si="15"/>
        <v>0</v>
      </c>
      <c r="Y9" s="102">
        <f t="shared" si="16"/>
        <v>100</v>
      </c>
      <c r="Z9" s="14" t="s">
        <v>59</v>
      </c>
      <c r="AA9" s="15" t="s">
        <v>0</v>
      </c>
      <c r="AB9" s="15" t="s">
        <v>2</v>
      </c>
      <c r="AC9" s="15" t="s">
        <v>1</v>
      </c>
      <c r="AD9" s="16" t="s">
        <v>17</v>
      </c>
      <c r="AE9" s="14" t="s">
        <v>59</v>
      </c>
      <c r="AF9" s="15" t="s">
        <v>0</v>
      </c>
      <c r="AG9" s="15" t="s">
        <v>2</v>
      </c>
      <c r="AH9" s="15" t="s">
        <v>1</v>
      </c>
      <c r="AI9" s="16" t="s">
        <v>17</v>
      </c>
    </row>
    <row r="10" spans="1:35" s="2" customFormat="1" ht="22" customHeight="1" thickBot="1">
      <c r="A10" s="41" t="s">
        <v>27</v>
      </c>
      <c r="B10" s="51">
        <v>60</v>
      </c>
      <c r="C10" s="51">
        <v>58</v>
      </c>
      <c r="D10" s="51">
        <f t="shared" si="14"/>
        <v>2</v>
      </c>
      <c r="E10" s="102">
        <f t="shared" si="0"/>
        <v>96.666666666666671</v>
      </c>
      <c r="F10" s="181" t="s">
        <v>10</v>
      </c>
      <c r="G10" s="51">
        <v>43</v>
      </c>
      <c r="H10" s="51">
        <v>43</v>
      </c>
      <c r="I10" s="51">
        <f t="shared" si="19"/>
        <v>0</v>
      </c>
      <c r="J10" s="102">
        <f t="shared" si="20"/>
        <v>100</v>
      </c>
      <c r="K10" s="213" t="s">
        <v>132</v>
      </c>
      <c r="L10" s="211"/>
      <c r="M10" s="211"/>
      <c r="N10" s="211"/>
      <c r="O10" s="212"/>
      <c r="P10" s="41" t="s">
        <v>7</v>
      </c>
      <c r="Q10" s="51">
        <v>36</v>
      </c>
      <c r="R10" s="51">
        <v>36</v>
      </c>
      <c r="S10" s="51">
        <f t="shared" si="6"/>
        <v>0</v>
      </c>
      <c r="T10" s="102">
        <f t="shared" si="7"/>
        <v>100</v>
      </c>
      <c r="U10" s="198" t="s">
        <v>20</v>
      </c>
      <c r="V10" s="199">
        <f>SUM(V4:V9)</f>
        <v>222</v>
      </c>
      <c r="W10" s="199">
        <f>SUM(W4:W9)</f>
        <v>214</v>
      </c>
      <c r="X10" s="199">
        <f>SUM(X4:X9)</f>
        <v>8</v>
      </c>
      <c r="Y10" s="184">
        <v>96</v>
      </c>
      <c r="Z10" s="41" t="s">
        <v>11</v>
      </c>
      <c r="AA10" s="35">
        <v>19</v>
      </c>
      <c r="AB10" s="35">
        <v>19</v>
      </c>
      <c r="AC10" s="35">
        <f>(AA10-AB10)</f>
        <v>0</v>
      </c>
      <c r="AD10" s="96">
        <f>(AB10/AA10)*100</f>
        <v>100</v>
      </c>
      <c r="AE10" s="41" t="s">
        <v>21</v>
      </c>
      <c r="AF10" s="35">
        <v>43</v>
      </c>
      <c r="AG10" s="35">
        <v>43</v>
      </c>
      <c r="AH10" s="35">
        <f>(AF10-AG10)</f>
        <v>0</v>
      </c>
      <c r="AI10" s="96">
        <f>(AG10/AF10)*100</f>
        <v>100</v>
      </c>
    </row>
    <row r="11" spans="1:35" s="2" customFormat="1" ht="16" customHeight="1" thickBot="1">
      <c r="A11" s="41" t="s">
        <v>23</v>
      </c>
      <c r="B11" s="51">
        <v>25</v>
      </c>
      <c r="C11" s="51">
        <v>18</v>
      </c>
      <c r="D11" s="51">
        <f t="shared" si="14"/>
        <v>7</v>
      </c>
      <c r="E11" s="102">
        <f t="shared" si="0"/>
        <v>72</v>
      </c>
      <c r="F11" s="181" t="s">
        <v>26</v>
      </c>
      <c r="G11" s="51">
        <v>41</v>
      </c>
      <c r="H11" s="51">
        <v>41</v>
      </c>
      <c r="I11" s="51">
        <f t="shared" si="19"/>
        <v>0</v>
      </c>
      <c r="J11" s="102">
        <f t="shared" si="20"/>
        <v>100</v>
      </c>
      <c r="K11" s="14" t="s">
        <v>59</v>
      </c>
      <c r="L11" s="15" t="s">
        <v>0</v>
      </c>
      <c r="M11" s="15" t="s">
        <v>2</v>
      </c>
      <c r="N11" s="15" t="s">
        <v>1</v>
      </c>
      <c r="O11" s="132" t="s">
        <v>17</v>
      </c>
      <c r="P11" s="41" t="s">
        <v>8</v>
      </c>
      <c r="Q11" s="51">
        <v>36</v>
      </c>
      <c r="R11" s="51">
        <v>35</v>
      </c>
      <c r="S11" s="51">
        <f t="shared" si="6"/>
        <v>1</v>
      </c>
      <c r="T11" s="102">
        <f t="shared" si="7"/>
        <v>97.222222222222214</v>
      </c>
      <c r="U11" s="266" t="s">
        <v>123</v>
      </c>
      <c r="V11" s="267"/>
      <c r="W11" s="267"/>
      <c r="X11" s="267"/>
      <c r="Y11" s="268"/>
      <c r="Z11" s="41" t="s">
        <v>18</v>
      </c>
      <c r="AA11" s="51">
        <v>30</v>
      </c>
      <c r="AB11" s="51">
        <v>30</v>
      </c>
      <c r="AC11" s="51">
        <f t="shared" ref="AC11:AC13" si="21">(AA11-AB11)</f>
        <v>0</v>
      </c>
      <c r="AD11" s="102">
        <f t="shared" ref="AD11:AD13" si="22">(AB11/AA11)*100</f>
        <v>100</v>
      </c>
      <c r="AE11" s="41" t="s">
        <v>19</v>
      </c>
      <c r="AF11" s="51">
        <v>47</v>
      </c>
      <c r="AG11" s="51">
        <v>47</v>
      </c>
      <c r="AH11" s="51">
        <f t="shared" ref="AH11" si="23">(AF11-AG11)</f>
        <v>0</v>
      </c>
      <c r="AI11" s="102">
        <f t="shared" ref="AI11" si="24">(AG11/AF11)*100</f>
        <v>100</v>
      </c>
    </row>
    <row r="12" spans="1:35" s="2" customFormat="1" ht="16" customHeight="1" thickBot="1">
      <c r="A12" s="41" t="s">
        <v>53</v>
      </c>
      <c r="B12" s="51">
        <v>34</v>
      </c>
      <c r="C12" s="51">
        <v>24</v>
      </c>
      <c r="D12" s="51">
        <f t="shared" si="14"/>
        <v>10</v>
      </c>
      <c r="E12" s="102">
        <f t="shared" si="0"/>
        <v>70.588235294117652</v>
      </c>
      <c r="F12" s="181" t="s">
        <v>24</v>
      </c>
      <c r="G12" s="51">
        <v>47</v>
      </c>
      <c r="H12" s="51">
        <v>47</v>
      </c>
      <c r="I12" s="51">
        <f t="shared" si="19"/>
        <v>0</v>
      </c>
      <c r="J12" s="102">
        <f t="shared" si="20"/>
        <v>100</v>
      </c>
      <c r="K12" s="128" t="s">
        <v>14</v>
      </c>
      <c r="L12" s="84">
        <v>54</v>
      </c>
      <c r="M12" s="84">
        <v>40</v>
      </c>
      <c r="N12" s="175">
        <f t="shared" ref="N12" si="25">(L12-M12)</f>
        <v>14</v>
      </c>
      <c r="O12" s="176">
        <f t="shared" ref="O12" si="26">(M12/L12)*100</f>
        <v>74.074074074074076</v>
      </c>
      <c r="P12" s="41" t="s">
        <v>9</v>
      </c>
      <c r="Q12" s="51">
        <v>57</v>
      </c>
      <c r="R12" s="51">
        <v>56</v>
      </c>
      <c r="S12" s="51">
        <f t="shared" si="6"/>
        <v>1</v>
      </c>
      <c r="T12" s="102">
        <f t="shared" si="7"/>
        <v>98.245614035087712</v>
      </c>
      <c r="U12" s="14" t="s">
        <v>59</v>
      </c>
      <c r="V12" s="15" t="s">
        <v>0</v>
      </c>
      <c r="W12" s="15" t="s">
        <v>2</v>
      </c>
      <c r="X12" s="15" t="s">
        <v>1</v>
      </c>
      <c r="Y12" s="16" t="s">
        <v>17</v>
      </c>
      <c r="Z12" s="41" t="s">
        <v>21</v>
      </c>
      <c r="AA12" s="51">
        <v>43</v>
      </c>
      <c r="AB12" s="51">
        <v>43</v>
      </c>
      <c r="AC12" s="51">
        <f t="shared" si="21"/>
        <v>0</v>
      </c>
      <c r="AD12" s="102">
        <f t="shared" si="22"/>
        <v>100</v>
      </c>
      <c r="AE12" s="41"/>
      <c r="AF12" s="51"/>
      <c r="AG12" s="51"/>
      <c r="AH12" s="51"/>
      <c r="AI12" s="102"/>
    </row>
    <row r="13" spans="1:35" s="2" customFormat="1" ht="22" customHeight="1" thickBot="1">
      <c r="A13" s="41" t="s">
        <v>42</v>
      </c>
      <c r="B13" s="51">
        <v>54</v>
      </c>
      <c r="C13" s="51">
        <v>46</v>
      </c>
      <c r="D13" s="51">
        <f t="shared" si="14"/>
        <v>8</v>
      </c>
      <c r="E13" s="102">
        <f t="shared" si="0"/>
        <v>85.18518518518519</v>
      </c>
      <c r="F13" s="181" t="s">
        <v>25</v>
      </c>
      <c r="G13" s="51">
        <v>47</v>
      </c>
      <c r="H13" s="51">
        <v>46</v>
      </c>
      <c r="I13" s="51">
        <f t="shared" si="19"/>
        <v>1</v>
      </c>
      <c r="J13" s="102">
        <f t="shared" si="20"/>
        <v>97.872340425531917</v>
      </c>
      <c r="K13" s="41"/>
      <c r="L13" s="51"/>
      <c r="M13" s="51"/>
      <c r="N13" s="51"/>
      <c r="O13" s="102"/>
      <c r="P13" s="41" t="s">
        <v>27</v>
      </c>
      <c r="Q13" s="51">
        <v>58</v>
      </c>
      <c r="R13" s="51">
        <v>58</v>
      </c>
      <c r="S13" s="51">
        <f t="shared" si="6"/>
        <v>0</v>
      </c>
      <c r="T13" s="102">
        <f t="shared" si="7"/>
        <v>100</v>
      </c>
      <c r="U13" s="41" t="s">
        <v>67</v>
      </c>
      <c r="V13" s="51">
        <v>39</v>
      </c>
      <c r="W13" s="51">
        <v>27</v>
      </c>
      <c r="X13" s="51">
        <f t="shared" ref="X13" si="27">(V13-W13)</f>
        <v>12</v>
      </c>
      <c r="Y13" s="102">
        <f t="shared" ref="Y13" si="28">(W13/V13)*100</f>
        <v>69.230769230769226</v>
      </c>
      <c r="Z13" s="116" t="s">
        <v>19</v>
      </c>
      <c r="AA13" s="51">
        <v>47</v>
      </c>
      <c r="AB13" s="51">
        <v>47</v>
      </c>
      <c r="AC13" s="51">
        <f t="shared" si="21"/>
        <v>0</v>
      </c>
      <c r="AD13" s="102">
        <f t="shared" si="22"/>
        <v>100</v>
      </c>
      <c r="AE13" s="196" t="s">
        <v>20</v>
      </c>
      <c r="AF13" s="199">
        <f>SUM(AF10:AF12)</f>
        <v>90</v>
      </c>
      <c r="AG13" s="199">
        <f>SUM(AG10:AG12)</f>
        <v>90</v>
      </c>
      <c r="AH13" s="199">
        <f>SUM(AH10:AH12)</f>
        <v>0</v>
      </c>
      <c r="AI13" s="184">
        <v>100</v>
      </c>
    </row>
    <row r="14" spans="1:35" s="2" customFormat="1" ht="24" customHeight="1" thickBot="1">
      <c r="A14" s="116" t="s">
        <v>64</v>
      </c>
      <c r="B14" s="114">
        <v>29</v>
      </c>
      <c r="C14" s="114">
        <v>25</v>
      </c>
      <c r="D14" s="51">
        <f t="shared" si="14"/>
        <v>4</v>
      </c>
      <c r="E14" s="102">
        <f t="shared" si="0"/>
        <v>86.206896551724128</v>
      </c>
      <c r="F14" s="181" t="s">
        <v>28</v>
      </c>
      <c r="G14" s="51">
        <v>45</v>
      </c>
      <c r="H14" s="51">
        <v>45</v>
      </c>
      <c r="I14" s="51">
        <f t="shared" ref="I14:I16" si="29">(G14-H14)</f>
        <v>0</v>
      </c>
      <c r="J14" s="102">
        <f t="shared" ref="J14:J16" si="30">(H14/G14)*100</f>
        <v>100</v>
      </c>
      <c r="K14" s="41"/>
      <c r="L14" s="51"/>
      <c r="M14" s="51"/>
      <c r="N14" s="51"/>
      <c r="O14" s="102"/>
      <c r="P14" s="41" t="s">
        <v>24</v>
      </c>
      <c r="Q14" s="51">
        <v>48</v>
      </c>
      <c r="R14" s="51">
        <v>48</v>
      </c>
      <c r="S14" s="51">
        <f t="shared" si="6"/>
        <v>0</v>
      </c>
      <c r="T14" s="102">
        <f t="shared" si="7"/>
        <v>100</v>
      </c>
      <c r="U14" s="41" t="s">
        <v>24</v>
      </c>
      <c r="V14" s="51">
        <v>50</v>
      </c>
      <c r="W14" s="51">
        <v>48</v>
      </c>
      <c r="X14" s="51">
        <v>2</v>
      </c>
      <c r="Y14" s="102">
        <v>96</v>
      </c>
      <c r="Z14" s="196" t="s">
        <v>20</v>
      </c>
      <c r="AA14" s="199">
        <f>SUM(AA10:AA13)</f>
        <v>139</v>
      </c>
      <c r="AB14" s="199">
        <f>SUM(AB10:AB13)</f>
        <v>139</v>
      </c>
      <c r="AC14" s="199">
        <f>SUM(AC10:AC13)</f>
        <v>0</v>
      </c>
      <c r="AD14" s="184">
        <v>100</v>
      </c>
      <c r="AE14" s="263" t="s">
        <v>147</v>
      </c>
      <c r="AF14" s="264"/>
      <c r="AG14" s="264"/>
      <c r="AH14" s="264"/>
      <c r="AI14" s="265"/>
    </row>
    <row r="15" spans="1:35" s="2" customFormat="1" ht="22" customHeight="1" thickBot="1">
      <c r="A15" s="61" t="s">
        <v>128</v>
      </c>
      <c r="B15" s="59">
        <v>26</v>
      </c>
      <c r="C15" s="59">
        <v>22</v>
      </c>
      <c r="D15" s="59">
        <f t="shared" ref="D15" si="31">(B15-C15)</f>
        <v>4</v>
      </c>
      <c r="E15" s="105">
        <f t="shared" si="0"/>
        <v>84.615384615384613</v>
      </c>
      <c r="F15" s="181" t="s">
        <v>51</v>
      </c>
      <c r="G15" s="51">
        <v>32</v>
      </c>
      <c r="H15" s="51">
        <v>32</v>
      </c>
      <c r="I15" s="51">
        <f t="shared" si="29"/>
        <v>0</v>
      </c>
      <c r="J15" s="102">
        <f t="shared" si="30"/>
        <v>100</v>
      </c>
      <c r="K15" s="196" t="s">
        <v>20</v>
      </c>
      <c r="L15" s="15">
        <f>SUM(L12:L14)</f>
        <v>54</v>
      </c>
      <c r="M15" s="15">
        <f>SUM(M12:M14)</f>
        <v>40</v>
      </c>
      <c r="N15" s="15">
        <f>SUM(N12:N14)</f>
        <v>14</v>
      </c>
      <c r="O15" s="182">
        <f>SUM(O12:O14)</f>
        <v>74.074074074074076</v>
      </c>
      <c r="P15" s="41" t="s">
        <v>28</v>
      </c>
      <c r="Q15" s="51">
        <v>45</v>
      </c>
      <c r="R15" s="51">
        <v>45</v>
      </c>
      <c r="S15" s="51">
        <f t="shared" si="6"/>
        <v>0</v>
      </c>
      <c r="T15" s="102">
        <f t="shared" ref="T15" si="32">(R15/Q15)*100</f>
        <v>100</v>
      </c>
      <c r="U15" s="41" t="s">
        <v>25</v>
      </c>
      <c r="V15" s="51">
        <v>49</v>
      </c>
      <c r="W15" s="51">
        <v>47</v>
      </c>
      <c r="X15" s="51">
        <f t="shared" ref="X15" si="33">(V15-W15)</f>
        <v>2</v>
      </c>
      <c r="Y15" s="102">
        <f t="shared" ref="Y15" si="34">(W15/V15)*100</f>
        <v>95.918367346938766</v>
      </c>
      <c r="Z15" s="266" t="s">
        <v>126</v>
      </c>
      <c r="AA15" s="267"/>
      <c r="AB15" s="267"/>
      <c r="AC15" s="267"/>
      <c r="AD15" s="268"/>
      <c r="AE15" s="14" t="s">
        <v>59</v>
      </c>
      <c r="AF15" s="15" t="s">
        <v>0</v>
      </c>
      <c r="AG15" s="15" t="s">
        <v>2</v>
      </c>
      <c r="AH15" s="15" t="s">
        <v>1</v>
      </c>
      <c r="AI15" s="16" t="s">
        <v>17</v>
      </c>
    </row>
    <row r="16" spans="1:35" s="2" customFormat="1" ht="26" customHeight="1" thickBot="1">
      <c r="A16" s="196" t="s">
        <v>20</v>
      </c>
      <c r="B16" s="15">
        <f>SUM(B4:B15)</f>
        <v>484</v>
      </c>
      <c r="C16" s="15">
        <f>SUM(C4:C15)</f>
        <v>416</v>
      </c>
      <c r="D16" s="15">
        <f>SUM(D4:D15)</f>
        <v>68</v>
      </c>
      <c r="E16" s="182">
        <v>86</v>
      </c>
      <c r="F16" s="181" t="s">
        <v>67</v>
      </c>
      <c r="G16" s="51">
        <v>29</v>
      </c>
      <c r="H16" s="51">
        <v>27</v>
      </c>
      <c r="I16" s="51">
        <f t="shared" si="29"/>
        <v>2</v>
      </c>
      <c r="J16" s="102">
        <f t="shared" si="30"/>
        <v>93.103448275862064</v>
      </c>
      <c r="K16" s="213" t="s">
        <v>121</v>
      </c>
      <c r="L16" s="211"/>
      <c r="M16" s="211"/>
      <c r="N16" s="211"/>
      <c r="O16" s="212"/>
      <c r="P16" s="116"/>
      <c r="Q16" s="114"/>
      <c r="R16" s="114"/>
      <c r="S16" s="114"/>
      <c r="T16" s="183"/>
      <c r="U16" s="41" t="s">
        <v>15</v>
      </c>
      <c r="V16" s="51">
        <v>50</v>
      </c>
      <c r="W16" s="51">
        <v>48</v>
      </c>
      <c r="X16" s="51">
        <f t="shared" ref="X16:X21" si="35">(V16-W16)</f>
        <v>2</v>
      </c>
      <c r="Y16" s="102">
        <f t="shared" ref="Y16:Y21" si="36">(W16/V16)*100</f>
        <v>96</v>
      </c>
      <c r="Z16" s="14" t="s">
        <v>59</v>
      </c>
      <c r="AA16" s="15" t="s">
        <v>0</v>
      </c>
      <c r="AB16" s="15" t="s">
        <v>2</v>
      </c>
      <c r="AC16" s="15" t="s">
        <v>1</v>
      </c>
      <c r="AD16" s="16" t="s">
        <v>17</v>
      </c>
      <c r="AE16" s="181" t="s">
        <v>143</v>
      </c>
      <c r="AF16" s="51">
        <v>34</v>
      </c>
      <c r="AG16" s="51">
        <v>34</v>
      </c>
      <c r="AH16" s="51">
        <v>0</v>
      </c>
      <c r="AI16" s="102">
        <v>100</v>
      </c>
    </row>
    <row r="17" spans="1:35" s="2" customFormat="1" ht="22.5" customHeight="1" thickBot="1">
      <c r="A17" s="260" t="s">
        <v>118</v>
      </c>
      <c r="B17" s="261"/>
      <c r="C17" s="261"/>
      <c r="D17" s="261"/>
      <c r="E17" s="262"/>
      <c r="F17" s="196" t="s">
        <v>20</v>
      </c>
      <c r="G17" s="15">
        <f>SUM(G4:G16)</f>
        <v>547</v>
      </c>
      <c r="H17" s="15">
        <f>SUM(H4:H16)</f>
        <v>543</v>
      </c>
      <c r="I17" s="15">
        <f>SUM(I4:I16)</f>
        <v>4</v>
      </c>
      <c r="J17" s="182">
        <v>99</v>
      </c>
      <c r="K17" s="14" t="s">
        <v>59</v>
      </c>
      <c r="L17" s="15" t="s">
        <v>0</v>
      </c>
      <c r="M17" s="15" t="s">
        <v>2</v>
      </c>
      <c r="N17" s="15" t="s">
        <v>1</v>
      </c>
      <c r="O17" s="132" t="s">
        <v>17</v>
      </c>
      <c r="P17" s="196" t="s">
        <v>20</v>
      </c>
      <c r="Q17" s="15">
        <f>SUM(Q9:Q16)</f>
        <v>312</v>
      </c>
      <c r="R17" s="15">
        <f>SUM(R9:R16)</f>
        <v>308</v>
      </c>
      <c r="S17" s="15">
        <f>SUM(S9:S16)</f>
        <v>4</v>
      </c>
      <c r="T17" s="182">
        <v>99</v>
      </c>
      <c r="U17" s="41" t="s">
        <v>5</v>
      </c>
      <c r="V17" s="51">
        <v>50</v>
      </c>
      <c r="W17" s="51">
        <v>47</v>
      </c>
      <c r="X17" s="51">
        <f t="shared" si="35"/>
        <v>3</v>
      </c>
      <c r="Y17" s="102">
        <f t="shared" si="36"/>
        <v>94</v>
      </c>
      <c r="Z17" s="41" t="s">
        <v>12</v>
      </c>
      <c r="AA17" s="51">
        <v>59</v>
      </c>
      <c r="AB17" s="51">
        <v>55</v>
      </c>
      <c r="AC17" s="51">
        <f t="shared" ref="AC17:AC20" si="37">(AA17-AB17)</f>
        <v>4</v>
      </c>
      <c r="AD17" s="102">
        <f t="shared" ref="AD17:AD20" si="38">(AB17/AA17)*100</f>
        <v>93.220338983050837</v>
      </c>
      <c r="AE17" s="181" t="s">
        <v>144</v>
      </c>
      <c r="AF17" s="51">
        <v>34</v>
      </c>
      <c r="AG17" s="51">
        <v>34</v>
      </c>
      <c r="AH17" s="51">
        <v>0</v>
      </c>
      <c r="AI17" s="102">
        <v>100</v>
      </c>
    </row>
    <row r="18" spans="1:35" s="2" customFormat="1" ht="20.5" customHeight="1" thickBot="1">
      <c r="A18" s="14" t="s">
        <v>59</v>
      </c>
      <c r="B18" s="15" t="s">
        <v>0</v>
      </c>
      <c r="C18" s="15" t="s">
        <v>2</v>
      </c>
      <c r="D18" s="15" t="s">
        <v>1</v>
      </c>
      <c r="E18" s="132" t="s">
        <v>17</v>
      </c>
      <c r="F18" s="260" t="s">
        <v>119</v>
      </c>
      <c r="G18" s="261"/>
      <c r="H18" s="261"/>
      <c r="I18" s="261"/>
      <c r="J18" s="262"/>
      <c r="K18" s="41" t="s">
        <v>15</v>
      </c>
      <c r="L18" s="51">
        <v>46</v>
      </c>
      <c r="M18" s="51">
        <v>46</v>
      </c>
      <c r="N18" s="51">
        <f t="shared" ref="N18:N21" si="39">(L18-M18)</f>
        <v>0</v>
      </c>
      <c r="O18" s="102">
        <f t="shared" ref="O18:O21" si="40">(M18/L18)*100</f>
        <v>100</v>
      </c>
      <c r="P18" s="213" t="s">
        <v>134</v>
      </c>
      <c r="Q18" s="211"/>
      <c r="R18" s="211"/>
      <c r="S18" s="211"/>
      <c r="T18" s="212"/>
      <c r="U18" s="41" t="s">
        <v>9</v>
      </c>
      <c r="V18" s="51">
        <v>60</v>
      </c>
      <c r="W18" s="51">
        <v>57</v>
      </c>
      <c r="X18" s="51">
        <f t="shared" si="35"/>
        <v>3</v>
      </c>
      <c r="Y18" s="102">
        <f t="shared" si="36"/>
        <v>95</v>
      </c>
      <c r="Z18" s="41" t="s">
        <v>16</v>
      </c>
      <c r="AA18" s="51">
        <v>50</v>
      </c>
      <c r="AB18" s="51">
        <v>50</v>
      </c>
      <c r="AC18" s="51">
        <f t="shared" si="37"/>
        <v>0</v>
      </c>
      <c r="AD18" s="102">
        <f t="shared" si="38"/>
        <v>100</v>
      </c>
      <c r="AE18" s="196" t="s">
        <v>20</v>
      </c>
      <c r="AF18" s="199">
        <f>SUM(AF15:AF17)</f>
        <v>68</v>
      </c>
      <c r="AG18" s="199">
        <f>SUM(AG15:AG17)</f>
        <v>68</v>
      </c>
      <c r="AH18" s="199">
        <f>SUM(AH15:AH17)</f>
        <v>0</v>
      </c>
      <c r="AI18" s="184">
        <v>100</v>
      </c>
    </row>
    <row r="19" spans="1:35" s="2" customFormat="1" ht="22" customHeight="1" thickBot="1">
      <c r="A19" s="41" t="s">
        <v>12</v>
      </c>
      <c r="B19" s="51">
        <v>59</v>
      </c>
      <c r="C19" s="51">
        <v>52</v>
      </c>
      <c r="D19" s="51">
        <f t="shared" ref="D19:D21" si="41">(B19-C19)</f>
        <v>7</v>
      </c>
      <c r="E19" s="102">
        <f t="shared" ref="E19:E21" si="42">(C19/B19)*100</f>
        <v>88.135593220338976</v>
      </c>
      <c r="F19" s="14" t="s">
        <v>59</v>
      </c>
      <c r="G19" s="15" t="s">
        <v>0</v>
      </c>
      <c r="H19" s="15" t="s">
        <v>2</v>
      </c>
      <c r="I19" s="15" t="s">
        <v>1</v>
      </c>
      <c r="J19" s="16" t="s">
        <v>17</v>
      </c>
      <c r="K19" s="41" t="s">
        <v>5</v>
      </c>
      <c r="L19" s="51">
        <v>47</v>
      </c>
      <c r="M19" s="51">
        <v>45</v>
      </c>
      <c r="N19" s="51">
        <f t="shared" si="39"/>
        <v>2</v>
      </c>
      <c r="O19" s="102">
        <f t="shared" si="40"/>
        <v>95.744680851063833</v>
      </c>
      <c r="P19" s="193" t="s">
        <v>135</v>
      </c>
      <c r="Q19" s="84">
        <v>42</v>
      </c>
      <c r="R19" s="84">
        <v>41</v>
      </c>
      <c r="S19" s="51">
        <f t="shared" ref="S19" si="43">(Q19-R19)</f>
        <v>1</v>
      </c>
      <c r="T19" s="102">
        <f t="shared" ref="T19" si="44">(R19/Q19)*100</f>
        <v>97.61904761904762</v>
      </c>
      <c r="U19" s="41" t="s">
        <v>10</v>
      </c>
      <c r="V19" s="51">
        <v>48</v>
      </c>
      <c r="W19" s="51">
        <v>45</v>
      </c>
      <c r="X19" s="51">
        <f t="shared" si="35"/>
        <v>3</v>
      </c>
      <c r="Y19" s="102">
        <f t="shared" si="36"/>
        <v>93.75</v>
      </c>
      <c r="Z19" s="41" t="s">
        <v>68</v>
      </c>
      <c r="AA19" s="51">
        <v>49</v>
      </c>
      <c r="AB19" s="51">
        <v>49</v>
      </c>
      <c r="AC19" s="51">
        <f t="shared" si="37"/>
        <v>0</v>
      </c>
      <c r="AD19" s="102">
        <f t="shared" si="38"/>
        <v>100</v>
      </c>
      <c r="AE19" s="266" t="s">
        <v>146</v>
      </c>
      <c r="AF19" s="267"/>
      <c r="AG19" s="267"/>
      <c r="AH19" s="267"/>
      <c r="AI19" s="268"/>
    </row>
    <row r="20" spans="1:35" s="2" customFormat="1" ht="22" customHeight="1" thickBot="1">
      <c r="A20" s="41" t="s">
        <v>16</v>
      </c>
      <c r="B20" s="51">
        <v>50</v>
      </c>
      <c r="C20" s="51">
        <v>50</v>
      </c>
      <c r="D20" s="51">
        <f t="shared" si="41"/>
        <v>0</v>
      </c>
      <c r="E20" s="102">
        <f t="shared" si="42"/>
        <v>100</v>
      </c>
      <c r="F20" s="181" t="s">
        <v>14</v>
      </c>
      <c r="G20" s="51">
        <v>54</v>
      </c>
      <c r="H20" s="51">
        <v>40</v>
      </c>
      <c r="I20" s="51">
        <f t="shared" ref="I20" si="45">(G20-H20)</f>
        <v>14</v>
      </c>
      <c r="J20" s="102">
        <f t="shared" ref="J20" si="46">(H20/G20)*100</f>
        <v>74.074074074074076</v>
      </c>
      <c r="K20" s="41" t="s">
        <v>6</v>
      </c>
      <c r="L20" s="51">
        <v>41</v>
      </c>
      <c r="M20" s="51">
        <v>30</v>
      </c>
      <c r="N20" s="51">
        <f t="shared" si="39"/>
        <v>11</v>
      </c>
      <c r="O20" s="102">
        <f t="shared" si="40"/>
        <v>73.170731707317074</v>
      </c>
      <c r="P20" s="181" t="s">
        <v>136</v>
      </c>
      <c r="Q20" s="51">
        <v>42</v>
      </c>
      <c r="R20" s="51">
        <v>41</v>
      </c>
      <c r="S20" s="51">
        <f t="shared" ref="S20" si="47">(Q20-R20)</f>
        <v>1</v>
      </c>
      <c r="T20" s="102">
        <f t="shared" ref="T20" si="48">(R20/Q20)*100</f>
        <v>97.61904761904762</v>
      </c>
      <c r="U20" s="41" t="s">
        <v>26</v>
      </c>
      <c r="V20" s="51">
        <v>52</v>
      </c>
      <c r="W20" s="51">
        <v>47</v>
      </c>
      <c r="X20" s="51">
        <f t="shared" si="35"/>
        <v>5</v>
      </c>
      <c r="Y20" s="102">
        <f t="shared" si="36"/>
        <v>90.384615384615387</v>
      </c>
      <c r="Z20" s="41" t="s">
        <v>27</v>
      </c>
      <c r="AA20" s="51">
        <v>58</v>
      </c>
      <c r="AB20" s="51">
        <v>58</v>
      </c>
      <c r="AC20" s="51">
        <f t="shared" si="37"/>
        <v>0</v>
      </c>
      <c r="AD20" s="102">
        <f t="shared" si="38"/>
        <v>100</v>
      </c>
      <c r="AE20" s="14" t="s">
        <v>59</v>
      </c>
      <c r="AF20" s="15" t="s">
        <v>0</v>
      </c>
      <c r="AG20" s="15" t="s">
        <v>2</v>
      </c>
      <c r="AH20" s="15" t="s">
        <v>1</v>
      </c>
      <c r="AI20" s="16" t="s">
        <v>17</v>
      </c>
    </row>
    <row r="21" spans="1:35" s="2" customFormat="1" ht="22" customHeight="1" thickBot="1">
      <c r="A21" s="61" t="s">
        <v>68</v>
      </c>
      <c r="B21" s="59">
        <v>49</v>
      </c>
      <c r="C21" s="59">
        <v>47</v>
      </c>
      <c r="D21" s="59">
        <f t="shared" si="41"/>
        <v>2</v>
      </c>
      <c r="E21" s="105">
        <f t="shared" si="42"/>
        <v>95.918367346938766</v>
      </c>
      <c r="F21" s="185"/>
      <c r="G21" s="59"/>
      <c r="H21" s="59"/>
      <c r="I21" s="59"/>
      <c r="J21" s="105"/>
      <c r="K21" s="116" t="s">
        <v>25</v>
      </c>
      <c r="L21" s="114">
        <v>47</v>
      </c>
      <c r="M21" s="114">
        <v>43</v>
      </c>
      <c r="N21" s="114">
        <f t="shared" si="39"/>
        <v>4</v>
      </c>
      <c r="O21" s="183">
        <f t="shared" si="40"/>
        <v>91.489361702127653</v>
      </c>
      <c r="P21" s="61"/>
      <c r="Q21" s="59"/>
      <c r="R21" s="59"/>
      <c r="S21" s="59"/>
      <c r="T21" s="105"/>
      <c r="U21" s="116" t="s">
        <v>28</v>
      </c>
      <c r="V21" s="114">
        <v>50</v>
      </c>
      <c r="W21" s="114">
        <v>46</v>
      </c>
      <c r="X21" s="114">
        <f t="shared" si="35"/>
        <v>4</v>
      </c>
      <c r="Y21" s="183">
        <f t="shared" si="36"/>
        <v>92</v>
      </c>
      <c r="Z21" s="116" t="s">
        <v>53</v>
      </c>
      <c r="AA21" s="114">
        <v>23</v>
      </c>
      <c r="AB21" s="114">
        <v>23</v>
      </c>
      <c r="AC21" s="51">
        <f t="shared" ref="AC21" si="49">(AA21-AB21)</f>
        <v>0</v>
      </c>
      <c r="AD21" s="102">
        <f t="shared" ref="AD21" si="50">(AB21/AA21)*100</f>
        <v>100</v>
      </c>
      <c r="AE21" s="116" t="s">
        <v>145</v>
      </c>
      <c r="AF21" s="114">
        <v>62</v>
      </c>
      <c r="AG21" s="114">
        <v>62</v>
      </c>
      <c r="AH21" s="114">
        <v>0</v>
      </c>
      <c r="AI21" s="183">
        <v>100</v>
      </c>
    </row>
    <row r="22" spans="1:35" s="178" customFormat="1" ht="22" customHeight="1" thickBot="1">
      <c r="A22" s="197" t="s">
        <v>20</v>
      </c>
      <c r="B22" s="186">
        <f>SUM(B19:B21)</f>
        <v>158</v>
      </c>
      <c r="C22" s="186">
        <f>SUM(C19:C21)</f>
        <v>149</v>
      </c>
      <c r="D22" s="186">
        <f>SUM(D19:D21)</f>
        <v>9</v>
      </c>
      <c r="E22" s="187">
        <v>94</v>
      </c>
      <c r="F22" s="197" t="s">
        <v>20</v>
      </c>
      <c r="G22" s="186">
        <f>SUM(G20:G21)</f>
        <v>54</v>
      </c>
      <c r="H22" s="186">
        <f>SUM(H20:H21)</f>
        <v>40</v>
      </c>
      <c r="I22" s="186">
        <f>SUM(I20:I21)</f>
        <v>14</v>
      </c>
      <c r="J22" s="187">
        <f>SUM(J20:J21)</f>
        <v>74.074074074074076</v>
      </c>
      <c r="K22" s="196" t="s">
        <v>20</v>
      </c>
      <c r="L22" s="15">
        <f>SUM(L18:L21)</f>
        <v>181</v>
      </c>
      <c r="M22" s="15">
        <f>SUM(M18:M21)</f>
        <v>164</v>
      </c>
      <c r="N22" s="15">
        <f>SUM(N18:N21)</f>
        <v>17</v>
      </c>
      <c r="O22" s="182">
        <v>89</v>
      </c>
      <c r="P22" s="197" t="s">
        <v>20</v>
      </c>
      <c r="Q22" s="186">
        <f>SUM(Q19:Q21)</f>
        <v>84</v>
      </c>
      <c r="R22" s="186">
        <f>SUM(R19:R21)</f>
        <v>82</v>
      </c>
      <c r="S22" s="186">
        <f>SUM(S19:S21)</f>
        <v>2</v>
      </c>
      <c r="T22" s="187">
        <v>98</v>
      </c>
      <c r="U22" s="196" t="s">
        <v>20</v>
      </c>
      <c r="V22" s="15">
        <f>SUM(V13:V21)</f>
        <v>448</v>
      </c>
      <c r="W22" s="15">
        <f>SUM(W13:W21)</f>
        <v>412</v>
      </c>
      <c r="X22" s="15">
        <f>SUM(X13:X21)</f>
        <v>36</v>
      </c>
      <c r="Y22" s="182">
        <v>92</v>
      </c>
      <c r="Z22" s="196" t="s">
        <v>20</v>
      </c>
      <c r="AA22" s="15">
        <f>SUM(AA17:AA21)</f>
        <v>239</v>
      </c>
      <c r="AB22" s="15">
        <f>SUM(AB17:AB21)</f>
        <v>235</v>
      </c>
      <c r="AC22" s="15">
        <f>SUM(AC17:AC21)</f>
        <v>4</v>
      </c>
      <c r="AD22" s="182">
        <v>98</v>
      </c>
      <c r="AE22" s="196" t="s">
        <v>20</v>
      </c>
      <c r="AF22" s="15">
        <f>SUM(AF21)</f>
        <v>62</v>
      </c>
      <c r="AG22" s="15">
        <f>SUM(AG21)</f>
        <v>62</v>
      </c>
      <c r="AH22" s="199">
        <f>SUM(AH21)</f>
        <v>0</v>
      </c>
      <c r="AI22" s="184">
        <f>SUM(AI21)</f>
        <v>100</v>
      </c>
    </row>
    <row r="23" spans="1:35" ht="34.5" customHeight="1">
      <c r="J23" s="190"/>
    </row>
    <row r="24" spans="1:35" s="202" customFormat="1" ht="15.5">
      <c r="A24" s="258" t="s">
        <v>150</v>
      </c>
      <c r="B24" s="258"/>
      <c r="C24" s="258"/>
      <c r="D24" s="258"/>
      <c r="E24" s="258"/>
      <c r="F24" s="200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59" t="s">
        <v>70</v>
      </c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</row>
  </sheetData>
  <mergeCells count="23">
    <mergeCell ref="AE19:AI19"/>
    <mergeCell ref="Z8:AD8"/>
    <mergeCell ref="A17:E17"/>
    <mergeCell ref="K16:O16"/>
    <mergeCell ref="K10:O10"/>
    <mergeCell ref="Z15:AD15"/>
    <mergeCell ref="U11:Y11"/>
    <mergeCell ref="K1:AI1"/>
    <mergeCell ref="A24:E24"/>
    <mergeCell ref="A1:J1"/>
    <mergeCell ref="S24:AI24"/>
    <mergeCell ref="A2:E2"/>
    <mergeCell ref="F2:J2"/>
    <mergeCell ref="K2:O2"/>
    <mergeCell ref="F18:J18"/>
    <mergeCell ref="P2:T2"/>
    <mergeCell ref="AE2:AI2"/>
    <mergeCell ref="AE14:AI14"/>
    <mergeCell ref="P7:T7"/>
    <mergeCell ref="U2:Y2"/>
    <mergeCell ref="AE8:AI8"/>
    <mergeCell ref="Z2:AD2"/>
    <mergeCell ref="P18:T18"/>
  </mergeCells>
  <printOptions horizontalCentered="1" verticalCentered="1"/>
  <pageMargins left="0.43" right="0.17" top="0.18" bottom="0.19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</vt:lpstr>
      <vt:lpstr>2 (2)</vt:lpstr>
      <vt:lpstr>2</vt:lpstr>
      <vt:lpstr>3</vt:lpstr>
      <vt:lpstr>'1'!Print_Area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SREE</cp:lastModifiedBy>
  <cp:lastPrinted>2022-11-16T04:27:00Z</cp:lastPrinted>
  <dcterms:created xsi:type="dcterms:W3CDTF">2004-11-06T08:13:46Z</dcterms:created>
  <dcterms:modified xsi:type="dcterms:W3CDTF">2022-11-16T04:27:09Z</dcterms:modified>
</cp:coreProperties>
</file>